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https://expediacorp.sharepoint.com/sites/PLSProductMarketing/Shared Documents/01. Products/TAAP/04. External and internal assets/TAAP reports in Portal_Q32025/Report samples/"/>
    </mc:Choice>
  </mc:AlternateContent>
  <xr:revisionPtr revIDLastSave="6" documentId="8_{EA0AC386-46EE-4543-A14F-592076D075C4}" xr6:coauthVersionLast="47" xr6:coauthVersionMax="47" xr10:uidLastSave="{0F9BBBC9-59C2-4931-9E98-AF7BEB3C7B09}"/>
  <bookViews>
    <workbookView xWindow="-30" yWindow="-16320" windowWidth="29040" windowHeight="15720" xr2:uid="{00000000-000D-0000-FFFF-FFFF00000000}"/>
  </bookViews>
  <sheets>
    <sheet name="Report agenzie di viaggio" sheetId="9" r:id="rId1"/>
  </sheets>
  <definedNames>
    <definedName name="_xlnm._FilterDatabase" localSheetId="0" hidden="1">'Report agenzie di viaggio'!$A$13:$Z$13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9" l="1"/>
  <c r="U28" i="9" s="1"/>
  <c r="P27" i="9"/>
  <c r="U27" i="9" s="1"/>
  <c r="D7" i="9" s="1"/>
  <c r="D8" i="9"/>
  <c r="D6" i="9"/>
  <c r="D5" i="9"/>
  <c r="D4" i="9"/>
  <c r="D3" i="9"/>
</calcChain>
</file>

<file path=xl/sharedStrings.xml><?xml version="1.0" encoding="utf-8"?>
<sst xmlns="http://schemas.openxmlformats.org/spreadsheetml/2006/main" count="300" uniqueCount="127">
  <si>
    <t>Report agenzie di viaggio</t>
  </si>
  <si>
    <t>Nome dell’agenzia</t>
  </si>
  <si>
    <t>Test Travel Agency</t>
  </si>
  <si>
    <t>Valore lordo delle prenotazioni totale</t>
  </si>
  <si>
    <t>Codice di tracking</t>
  </si>
  <si>
    <t>WS999999</t>
  </si>
  <si>
    <t>Totale della commissione</t>
  </si>
  <si>
    <t>Valuta</t>
  </si>
  <si>
    <t>USD</t>
  </si>
  <si>
    <t>Costo totale del servizio d’agenzia</t>
  </si>
  <si>
    <t>Agenti</t>
  </si>
  <si>
    <t>TUTTI</t>
  </si>
  <si>
    <t>Tasse totali sul costo del servizio d’agenzia</t>
  </si>
  <si>
    <t>Settore di attività</t>
  </si>
  <si>
    <t>Totale guadagni</t>
  </si>
  <si>
    <t>Stato transazione</t>
  </si>
  <si>
    <t>Numero totale di itinerari</t>
  </si>
  <si>
    <t>Date della transazione</t>
  </si>
  <si>
    <t>Da 01/09/2024 a 01/09/2025</t>
  </si>
  <si>
    <t>Date di viaggio</t>
  </si>
  <si>
    <t>Agente</t>
  </si>
  <si>
    <t>Indirizzo e-mail dell’agente</t>
  </si>
  <si>
    <t>Numero di itinerario</t>
  </si>
  <si>
    <t>Data transazione</t>
  </si>
  <si>
    <t>Data di inizio</t>
  </si>
  <si>
    <t>Data di fine</t>
  </si>
  <si>
    <t>Nome del viaggiatore</t>
  </si>
  <si>
    <t>Tariffa pacchetto</t>
  </si>
  <si>
    <t>Città di destinazione</t>
  </si>
  <si>
    <t>Paese di destinazione</t>
  </si>
  <si>
    <t>Fornitore</t>
  </si>
  <si>
    <t>Valore lordo delle prenotazioni</t>
  </si>
  <si>
    <t>Livello di commissione</t>
  </si>
  <si>
    <t>Commissione</t>
  </si>
  <si>
    <t>Livello agenzia</t>
  </si>
  <si>
    <t>Commissione %</t>
  </si>
  <si>
    <t>Costo del servizio d’agenzia</t>
  </si>
  <si>
    <t>Tassa sul costo del servizio d’agenzia</t>
  </si>
  <si>
    <t>Opzione di pagamento</t>
  </si>
  <si>
    <t>Ultime 4 cifre della carta di credito</t>
  </si>
  <si>
    <t>Stato del pagamento dilazionato</t>
  </si>
  <si>
    <t>Data pagamento dilazionato</t>
  </si>
  <si>
    <t>Stato dei guadagni</t>
  </si>
  <si>
    <t>Lena Marlowe</t>
  </si>
  <si>
    <t>lenamarlowe@gmail.com</t>
  </si>
  <si>
    <t>Acquisto</t>
  </si>
  <si>
    <t>Clara Whitmore</t>
  </si>
  <si>
    <t>Struttura</t>
  </si>
  <si>
    <t>No</t>
  </si>
  <si>
    <t>Galena</t>
  </si>
  <si>
    <t>USA</t>
  </si>
  <si>
    <t>Stoney Creek Inn Galena</t>
  </si>
  <si>
    <t>Premium</t>
  </si>
  <si>
    <t>Gold</t>
  </si>
  <si>
    <t>Paga in struttura</t>
  </si>
  <si>
    <t>-</t>
  </si>
  <si>
    <t/>
  </si>
  <si>
    <t>In sospeso (set 2025)</t>
  </si>
  <si>
    <t>Modifica</t>
  </si>
  <si>
    <t>Justine Corwin</t>
  </si>
  <si>
    <t>justinecorwin@yahoo.com</t>
  </si>
  <si>
    <t>Beverly Langston</t>
  </si>
  <si>
    <t>Shelby</t>
  </si>
  <si>
    <t>OYO Hotel Shelby MT Hwy 2 &amp; I-15</t>
  </si>
  <si>
    <t>Premium Plus</t>
  </si>
  <si>
    <t>Paga Expedia</t>
  </si>
  <si>
    <t>Cancellazione</t>
  </si>
  <si>
    <t>Mira Ellington</t>
  </si>
  <si>
    <t>miraellington@gmail.com</t>
  </si>
  <si>
    <t>Miles Renford</t>
  </si>
  <si>
    <t>Si</t>
  </si>
  <si>
    <t>Venezia</t>
  </si>
  <si>
    <t>ITA</t>
  </si>
  <si>
    <t>Santa Croce Boutique Hotel</t>
  </si>
  <si>
    <t>Paga Expedia in seguito</t>
  </si>
  <si>
    <t>Programmata - pag. dilazionato</t>
  </si>
  <si>
    <t>In sospeso (mar 2026)</t>
  </si>
  <si>
    <t>Kenan Voss</t>
  </si>
  <si>
    <t>Willemstad</t>
  </si>
  <si>
    <t>CUW</t>
  </si>
  <si>
    <t>Dreams Curacao Resort, Spa &amp; Casino - All Inclusive</t>
  </si>
  <si>
    <t>Cancellata - pag. dilazionato</t>
  </si>
  <si>
    <t>In sospeso (feb 2026)</t>
  </si>
  <si>
    <t>Clara Densmore</t>
  </si>
  <si>
    <t>claradensmore@outlook.com</t>
  </si>
  <si>
    <t>Derek Halstead</t>
  </si>
  <si>
    <t>Santa Margherita Ligure</t>
  </si>
  <si>
    <t>Hotel Metropole</t>
  </si>
  <si>
    <t>In sospeso (jun 2026)</t>
  </si>
  <si>
    <t>Tessa Brigham</t>
  </si>
  <si>
    <t>tessabrigham@gmail.com</t>
  </si>
  <si>
    <t>Melissa Carrington</t>
  </si>
  <si>
    <t>Volo</t>
  </si>
  <si>
    <t>Pittsburgh</t>
  </si>
  <si>
    <t>Breeze</t>
  </si>
  <si>
    <t>Paga il fornitore</t>
  </si>
  <si>
    <t>Pagato (gen 2025)</t>
  </si>
  <si>
    <t>Nina Coldwell</t>
  </si>
  <si>
    <t>ninacoldwell@yahoo.com</t>
  </si>
  <si>
    <t>George Ellery</t>
  </si>
  <si>
    <t>Pacchetto Volo</t>
  </si>
  <si>
    <t>Belize City</t>
  </si>
  <si>
    <t>BLZ</t>
  </si>
  <si>
    <t>Delta</t>
  </si>
  <si>
    <t>In sospeso (ago 2025)</t>
  </si>
  <si>
    <t>Pacchetto Struttura</t>
  </si>
  <si>
    <t>San Pedro</t>
  </si>
  <si>
    <t>Ramon's Village Resort</t>
  </si>
  <si>
    <t>Alyssa Penrose</t>
  </si>
  <si>
    <t>alyssapenrose13@gmail.com</t>
  </si>
  <si>
    <t>Nicole Stratton</t>
  </si>
  <si>
    <t>Pacchetto Auto</t>
  </si>
  <si>
    <t>Atlanta</t>
  </si>
  <si>
    <t>Avis</t>
  </si>
  <si>
    <t>In sospeso (nov 2025)</t>
  </si>
  <si>
    <t>W Atlanta Downtown</t>
  </si>
  <si>
    <t>Aaron Whitlock</t>
  </si>
  <si>
    <t>Auto</t>
  </si>
  <si>
    <t>Miami</t>
  </si>
  <si>
    <t>Hertz</t>
  </si>
  <si>
    <t>Tamara Voss</t>
  </si>
  <si>
    <t>tamaravoss@outlook.com</t>
  </si>
  <si>
    <t>Vivian Crosswell</t>
  </si>
  <si>
    <t>Attività</t>
  </si>
  <si>
    <t>San Francisco</t>
  </si>
  <si>
    <t>California Academy of Sciences</t>
  </si>
  <si>
    <t>Pagato (giu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</si>
</sst>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0.0%"/>
    <numFmt numFmtId="165" formatCode="[$$-409]#,##0.00_);[Red]\([$$-409]#,##0.00\)"/>
    <numFmt numFmtId="166" formatCode="dd/mm/yyyy;@"/>
  </numFmts>
  <fonts count="13">
    <font>
      <sz val="11"/>
      <color indexed="8"/>
      <name val="Aptos Narrow"/>
      <family val="2"/>
      <scheme val="minor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b/>
      <sz val="28"/>
      <color theme="0"/>
      <name val="Calibri"/>
      <family val="2"/>
    </font>
    <font>
      <b/>
      <sz val="30"/>
      <color theme="4"/>
      <name val="Calibri"/>
      <family val="2"/>
    </font>
    <font>
      <sz val="11"/>
      <color theme="0"/>
      <name val="Calibri"/>
      <family val="2"/>
    </font>
    <font>
      <b/>
      <sz val="11"/>
      <color theme="4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sz val="11"/>
      <color indexed="8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7365D"/>
        <bgColor rgb="FF17365D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7F7F7F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3" fillId="4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wrapText="1"/>
    </xf>
    <xf numFmtId="0" fontId="6" fillId="0" borderId="0" xfId="0" applyFont="1" applyAlignment="1">
      <alignment horizontal="left" vertical="center"/>
    </xf>
    <xf numFmtId="8" fontId="7" fillId="0" borderId="0" xfId="0" applyNumberFormat="1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/>
    <xf numFmtId="164" fontId="2" fillId="3" borderId="1" xfId="0" applyNumberFormat="1" applyFont="1" applyFill="1" applyBorder="1"/>
    <xf numFmtId="0" fontId="2" fillId="4" borderId="1" xfId="0" applyFont="1" applyFill="1" applyBorder="1"/>
    <xf numFmtId="2" fontId="2" fillId="4" borderId="1" xfId="0" applyNumberFormat="1" applyFont="1" applyFill="1" applyBorder="1"/>
    <xf numFmtId="164" fontId="2" fillId="4" borderId="1" xfId="0" applyNumberFormat="1" applyFont="1" applyFill="1" applyBorder="1"/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/>
    <xf numFmtId="2" fontId="2" fillId="0" borderId="1" xfId="0" applyNumberFormat="1" applyFont="1" applyBorder="1"/>
    <xf numFmtId="164" fontId="2" fillId="0" borderId="1" xfId="0" applyNumberFormat="1" applyFont="1" applyBorder="1"/>
    <xf numFmtId="0" fontId="10" fillId="0" borderId="0" xfId="0" applyFont="1"/>
    <xf numFmtId="0" fontId="11" fillId="4" borderId="0" xfId="0" applyFont="1" applyFill="1" applyAlignment="1">
      <alignment wrapText="1"/>
    </xf>
    <xf numFmtId="0" fontId="12" fillId="0" borderId="0" xfId="0" applyFont="1"/>
    <xf numFmtId="49" fontId="6" fillId="0" borderId="0" xfId="0" applyNumberFormat="1" applyFont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64" fontId="2" fillId="3" borderId="1" xfId="1" applyNumberFormat="1" applyFont="1" applyFill="1" applyBorder="1"/>
    <xf numFmtId="0" fontId="6" fillId="0" borderId="0" xfId="0" applyFont="1" applyAlignment="1">
      <alignment horizontal="left" vertical="center" wrapText="1"/>
    </xf>
    <xf numFmtId="166" fontId="2" fillId="3" borderId="1" xfId="0" applyNumberFormat="1" applyFont="1" applyFill="1" applyBorder="1" applyAlignment="1">
      <alignment horizontal="left"/>
    </xf>
    <xf numFmtId="166" fontId="2" fillId="4" borderId="1" xfId="0" applyNumberFormat="1" applyFont="1" applyFill="1" applyBorder="1" applyAlignment="1">
      <alignment horizontal="left"/>
    </xf>
    <xf numFmtId="166" fontId="2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2" fillId="4" borderId="0" xfId="0" applyFont="1" applyFill="1" applyAlignment="1">
      <alignment wrapText="1"/>
    </xf>
    <xf numFmtId="0" fontId="2" fillId="0" borderId="0" xfId="0" applyFont="1" applyAlignment="1">
      <alignment wrapText="1"/>
    </xf>
    <xf numFmtId="2" fontId="2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165" fontId="7" fillId="0" borderId="0" xfId="0" applyNumberFormat="1" applyFont="1" applyAlignment="1">
      <alignment horizontal="left" vertical="center"/>
    </xf>
    <xf numFmtId="0" fontId="2" fillId="0" borderId="2" xfId="0" applyFont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1972850</xdr:colOff>
      <xdr:row>1</xdr:row>
      <xdr:rowOff>123825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3D53DC70-6FCB-8341-BBEB-0EE91A2C2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2235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A8A20-65B5-4C4A-945F-EA692B1AB1E5}">
  <dimension ref="A1:AI31"/>
  <sheetViews>
    <sheetView showGridLines="0" tabSelected="1" workbookViewId="0">
      <selection activeCell="C1" sqref="C1"/>
    </sheetView>
  </sheetViews>
  <sheetFormatPr defaultColWidth="8.85546875" defaultRowHeight="14.45"/>
  <cols>
    <col min="1" max="6" width="30.85546875" customWidth="1"/>
    <col min="7" max="7" width="25.85546875" customWidth="1"/>
    <col min="8" max="28" width="30.85546875" customWidth="1"/>
    <col min="29" max="29" width="37.42578125" customWidth="1"/>
    <col min="30" max="34" width="30.85546875" customWidth="1"/>
    <col min="35" max="35" width="8.85546875" customWidth="1"/>
  </cols>
  <sheetData>
    <row r="1" spans="1:35" ht="30" customHeight="1">
      <c r="A1" s="3"/>
      <c r="B1" s="3"/>
      <c r="C1" s="4" t="s">
        <v>0</v>
      </c>
      <c r="D1" s="5"/>
      <c r="E1" s="3"/>
      <c r="F1" s="3"/>
      <c r="G1" s="5"/>
      <c r="H1" s="35"/>
      <c r="I1" s="4"/>
      <c r="J1" s="5"/>
      <c r="K1" s="4"/>
      <c r="L1" s="4"/>
      <c r="M1" s="4"/>
      <c r="N1" s="6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5" ht="15" customHeight="1">
      <c r="A2" s="36"/>
      <c r="B2" s="36"/>
      <c r="C2" s="5"/>
      <c r="D2" s="5"/>
      <c r="E2" s="36"/>
      <c r="F2" s="3"/>
      <c r="G2" s="36"/>
      <c r="H2" s="36"/>
      <c r="I2" s="36"/>
      <c r="J2" s="36"/>
      <c r="K2" s="36"/>
      <c r="L2" s="36"/>
      <c r="M2" s="36"/>
      <c r="N2" s="6"/>
      <c r="O2" s="36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 ht="30" customHeight="1">
      <c r="A3" s="21" t="s">
        <v>1</v>
      </c>
      <c r="B3" s="14" t="s">
        <v>2</v>
      </c>
      <c r="C3" s="29" t="s">
        <v>3</v>
      </c>
      <c r="D3" s="37">
        <f>SUM(N14:N30)</f>
        <v>8771.7099999999991</v>
      </c>
      <c r="E3" s="38"/>
      <c r="F3" s="38"/>
      <c r="G3" s="38"/>
      <c r="H3" s="38"/>
      <c r="I3" s="6"/>
      <c r="J3" s="36"/>
      <c r="K3" s="6"/>
      <c r="L3" s="6"/>
      <c r="M3" s="6"/>
      <c r="N3" s="6"/>
      <c r="O3" s="38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ht="30" customHeight="1">
      <c r="A4" s="21" t="s">
        <v>4</v>
      </c>
      <c r="B4" s="14" t="s">
        <v>5</v>
      </c>
      <c r="C4" s="29" t="s">
        <v>6</v>
      </c>
      <c r="D4" s="37">
        <f>SUM(P14:P30)</f>
        <v>674.10189999999989</v>
      </c>
      <c r="E4" s="38"/>
      <c r="F4" s="38"/>
      <c r="G4" s="38"/>
      <c r="H4" s="38"/>
      <c r="I4" s="7"/>
      <c r="J4" s="38"/>
      <c r="K4" s="7"/>
      <c r="L4" s="7"/>
      <c r="M4" s="7"/>
      <c r="N4" s="6"/>
      <c r="O4" s="38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ht="30" customHeight="1">
      <c r="A5" s="21" t="s">
        <v>7</v>
      </c>
      <c r="B5" s="14" t="s">
        <v>8</v>
      </c>
      <c r="C5" s="29" t="s">
        <v>9</v>
      </c>
      <c r="D5" s="37">
        <f>SUM(S14:S30)</f>
        <v>100</v>
      </c>
      <c r="E5" s="38"/>
      <c r="F5" s="38"/>
      <c r="G5" s="38"/>
      <c r="H5" s="38"/>
      <c r="I5" s="39"/>
      <c r="J5" s="38"/>
      <c r="K5" s="39"/>
      <c r="L5" s="39"/>
      <c r="M5" s="39"/>
      <c r="N5" s="6"/>
      <c r="O5" s="38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ht="30" customHeight="1">
      <c r="A6" s="21" t="s">
        <v>10</v>
      </c>
      <c r="B6" s="14" t="s">
        <v>11</v>
      </c>
      <c r="C6" s="29" t="s">
        <v>12</v>
      </c>
      <c r="D6" s="37">
        <f>SUM(T14:T30)</f>
        <v>3</v>
      </c>
      <c r="E6" s="38"/>
      <c r="F6" s="38"/>
      <c r="G6" s="38"/>
      <c r="H6" s="38"/>
      <c r="I6" s="39"/>
      <c r="J6" s="38"/>
      <c r="K6" s="39"/>
      <c r="L6" s="39"/>
      <c r="M6" s="39"/>
      <c r="N6" s="38"/>
      <c r="O6" s="38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0" customHeight="1">
      <c r="A7" s="21" t="s">
        <v>13</v>
      </c>
      <c r="B7" s="34" t="s">
        <v>11</v>
      </c>
      <c r="C7" s="29" t="s">
        <v>14</v>
      </c>
      <c r="D7" s="37">
        <f>SUM(U14:U30)</f>
        <v>774.1019</v>
      </c>
      <c r="E7" s="38"/>
      <c r="F7" s="38"/>
      <c r="G7" s="38"/>
      <c r="H7" s="38"/>
      <c r="I7" s="39"/>
      <c r="J7" s="38"/>
      <c r="K7" s="39"/>
      <c r="L7" s="39"/>
      <c r="M7" s="39"/>
      <c r="N7" s="38"/>
      <c r="O7" s="38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30" customHeight="1">
      <c r="A8" s="21" t="s">
        <v>15</v>
      </c>
      <c r="B8" s="34" t="s">
        <v>11</v>
      </c>
      <c r="C8" s="29" t="s">
        <v>16</v>
      </c>
      <c r="D8" s="40">
        <f>COUNTA(_xlfn.UNIQUE(C14:C30))</f>
        <v>10</v>
      </c>
      <c r="E8" s="38"/>
      <c r="F8" s="38"/>
      <c r="G8" s="38"/>
      <c r="H8" s="38"/>
      <c r="I8" s="39"/>
      <c r="J8" s="38"/>
      <c r="K8" s="39"/>
      <c r="L8" s="39"/>
      <c r="M8" s="39"/>
      <c r="N8" s="38"/>
      <c r="O8" s="38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ht="30" customHeight="1">
      <c r="A9" s="21" t="s">
        <v>17</v>
      </c>
      <c r="B9" s="14" t="s">
        <v>18</v>
      </c>
      <c r="C9" s="5"/>
      <c r="D9" s="5"/>
      <c r="E9" s="38"/>
      <c r="F9" s="38"/>
      <c r="G9" s="38"/>
      <c r="H9" s="38"/>
      <c r="I9" s="39"/>
      <c r="J9" s="38"/>
      <c r="K9" s="39"/>
      <c r="L9" s="39"/>
      <c r="M9" s="39"/>
      <c r="N9" s="38"/>
      <c r="O9" s="38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5" ht="30" customHeight="1">
      <c r="A10" s="21" t="s">
        <v>19</v>
      </c>
      <c r="B10" s="34" t="s">
        <v>11</v>
      </c>
      <c r="C10" s="5"/>
      <c r="D10" s="5"/>
      <c r="E10" s="38"/>
      <c r="F10" s="38"/>
      <c r="G10" s="38"/>
      <c r="H10" s="38"/>
      <c r="I10" s="7"/>
      <c r="J10" s="38"/>
      <c r="K10" s="7"/>
      <c r="L10" s="7"/>
      <c r="M10" s="7"/>
      <c r="N10" s="38"/>
      <c r="O10" s="38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30" customHeight="1">
      <c r="A11" s="38"/>
      <c r="B11" s="38"/>
      <c r="C11" s="5"/>
      <c r="D11" s="5"/>
      <c r="E11" s="6"/>
      <c r="F11" s="7"/>
      <c r="G11" s="38"/>
      <c r="H11" s="38"/>
      <c r="I11" s="7"/>
      <c r="J11" s="38"/>
      <c r="K11" s="7"/>
      <c r="L11" s="7"/>
      <c r="M11" s="7"/>
      <c r="N11" s="38"/>
      <c r="O11" s="38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15" customHeight="1">
      <c r="A12" s="38"/>
      <c r="B12" s="38"/>
      <c r="C12" s="5"/>
      <c r="D12" s="5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ht="51.75" customHeight="1">
      <c r="A13" s="1" t="s">
        <v>20</v>
      </c>
      <c r="B13" s="1" t="s">
        <v>21</v>
      </c>
      <c r="C13" s="1" t="s">
        <v>22</v>
      </c>
      <c r="D13" s="1" t="s">
        <v>15</v>
      </c>
      <c r="E13" s="1" t="s">
        <v>23</v>
      </c>
      <c r="F13" s="1" t="s">
        <v>24</v>
      </c>
      <c r="G13" s="1" t="s">
        <v>25</v>
      </c>
      <c r="H13" s="1" t="s">
        <v>26</v>
      </c>
      <c r="I13" s="1" t="s">
        <v>13</v>
      </c>
      <c r="J13" s="1" t="s">
        <v>27</v>
      </c>
      <c r="K13" s="8" t="s">
        <v>28</v>
      </c>
      <c r="L13" s="8" t="s">
        <v>29</v>
      </c>
      <c r="M13" s="8" t="s">
        <v>30</v>
      </c>
      <c r="N13" s="1" t="s">
        <v>31</v>
      </c>
      <c r="O13" s="1" t="s">
        <v>32</v>
      </c>
      <c r="P13" s="1" t="s">
        <v>33</v>
      </c>
      <c r="Q13" s="1" t="s">
        <v>34</v>
      </c>
      <c r="R13" s="1" t="s">
        <v>35</v>
      </c>
      <c r="S13" s="1" t="s">
        <v>36</v>
      </c>
      <c r="T13" s="1" t="s">
        <v>37</v>
      </c>
      <c r="U13" s="1" t="s">
        <v>14</v>
      </c>
      <c r="V13" s="1" t="s">
        <v>38</v>
      </c>
      <c r="W13" s="8" t="s">
        <v>39</v>
      </c>
      <c r="X13" s="1" t="s">
        <v>40</v>
      </c>
      <c r="Y13" s="1" t="s">
        <v>41</v>
      </c>
      <c r="Z13" s="1" t="s">
        <v>42</v>
      </c>
      <c r="AA13" s="5"/>
      <c r="AB13" s="18"/>
      <c r="AC13" s="19"/>
      <c r="AD13" s="5"/>
      <c r="AE13" s="5"/>
      <c r="AF13" s="5"/>
      <c r="AG13" s="5"/>
      <c r="AH13" s="5"/>
    </row>
    <row r="14" spans="1:35" s="5" customFormat="1" ht="30" customHeight="1">
      <c r="A14" s="2" t="s">
        <v>43</v>
      </c>
      <c r="B14" s="2" t="s">
        <v>44</v>
      </c>
      <c r="C14" s="22">
        <v>70617264609150</v>
      </c>
      <c r="D14" s="2" t="s">
        <v>45</v>
      </c>
      <c r="E14" s="30">
        <v>45824</v>
      </c>
      <c r="F14" s="30">
        <v>45905</v>
      </c>
      <c r="G14" s="30">
        <v>45906</v>
      </c>
      <c r="H14" s="2" t="s">
        <v>46</v>
      </c>
      <c r="I14" s="2" t="s">
        <v>47</v>
      </c>
      <c r="J14" s="2" t="s">
        <v>48</v>
      </c>
      <c r="K14" s="2" t="s">
        <v>49</v>
      </c>
      <c r="L14" s="2" t="s">
        <v>50</v>
      </c>
      <c r="M14" s="2" t="s">
        <v>51</v>
      </c>
      <c r="N14" s="9">
        <v>216.75</v>
      </c>
      <c r="O14" s="2" t="s">
        <v>52</v>
      </c>
      <c r="P14" s="9">
        <v>22.76</v>
      </c>
      <c r="Q14" s="2" t="s">
        <v>53</v>
      </c>
      <c r="R14" s="10">
        <v>0.105</v>
      </c>
      <c r="S14" s="9">
        <v>0</v>
      </c>
      <c r="T14" s="9">
        <v>0</v>
      </c>
      <c r="U14" s="9">
        <v>22.76</v>
      </c>
      <c r="V14" s="2" t="s">
        <v>54</v>
      </c>
      <c r="W14" s="25">
        <v>5439</v>
      </c>
      <c r="X14" s="2" t="s">
        <v>55</v>
      </c>
      <c r="Y14" s="2" t="s">
        <v>56</v>
      </c>
      <c r="Z14" s="2" t="s">
        <v>57</v>
      </c>
      <c r="AA14"/>
      <c r="AB14" s="18"/>
      <c r="AC14" s="20"/>
      <c r="AD14"/>
      <c r="AE14"/>
      <c r="AF14"/>
      <c r="AG14"/>
      <c r="AH14"/>
    </row>
    <row r="15" spans="1:35" ht="30" customHeight="1">
      <c r="A15" s="11" t="s">
        <v>43</v>
      </c>
      <c r="B15" s="11" t="s">
        <v>44</v>
      </c>
      <c r="C15" s="23">
        <v>70617264609150</v>
      </c>
      <c r="D15" s="11" t="s">
        <v>58</v>
      </c>
      <c r="E15" s="31">
        <v>45833</v>
      </c>
      <c r="F15" s="31">
        <v>45904</v>
      </c>
      <c r="G15" s="31">
        <v>45906</v>
      </c>
      <c r="H15" s="11" t="s">
        <v>46</v>
      </c>
      <c r="I15" s="11" t="s">
        <v>47</v>
      </c>
      <c r="J15" s="11" t="s">
        <v>48</v>
      </c>
      <c r="K15" s="11" t="s">
        <v>49</v>
      </c>
      <c r="L15" s="11" t="s">
        <v>50</v>
      </c>
      <c r="M15" s="11" t="s">
        <v>51</v>
      </c>
      <c r="N15" s="12">
        <v>354.59</v>
      </c>
      <c r="O15" s="11" t="s">
        <v>52</v>
      </c>
      <c r="P15" s="12">
        <v>37.229999999999997</v>
      </c>
      <c r="Q15" s="11" t="s">
        <v>53</v>
      </c>
      <c r="R15" s="13">
        <v>0.105</v>
      </c>
      <c r="S15" s="12">
        <v>0</v>
      </c>
      <c r="T15" s="12">
        <v>0</v>
      </c>
      <c r="U15" s="12">
        <v>37.229999999999997</v>
      </c>
      <c r="V15" s="11" t="s">
        <v>54</v>
      </c>
      <c r="W15" s="26">
        <v>5439</v>
      </c>
      <c r="X15" s="11" t="s">
        <v>55</v>
      </c>
      <c r="Y15" s="11" t="s">
        <v>56</v>
      </c>
      <c r="Z15" s="11" t="s">
        <v>57</v>
      </c>
      <c r="AB15" s="18"/>
      <c r="AC15" s="20"/>
    </row>
    <row r="16" spans="1:35" ht="30" customHeight="1">
      <c r="A16" s="2" t="s">
        <v>43</v>
      </c>
      <c r="B16" s="2" t="s">
        <v>44</v>
      </c>
      <c r="C16" s="22">
        <v>70617264609150</v>
      </c>
      <c r="D16" s="2" t="s">
        <v>58</v>
      </c>
      <c r="E16" s="30">
        <v>45833</v>
      </c>
      <c r="F16" s="30">
        <v>45905</v>
      </c>
      <c r="G16" s="30">
        <v>45906</v>
      </c>
      <c r="H16" s="2" t="s">
        <v>46</v>
      </c>
      <c r="I16" s="2" t="s">
        <v>47</v>
      </c>
      <c r="J16" s="2" t="s">
        <v>48</v>
      </c>
      <c r="K16" s="2" t="s">
        <v>49</v>
      </c>
      <c r="L16" s="2" t="s">
        <v>50</v>
      </c>
      <c r="M16" s="2" t="s">
        <v>51</v>
      </c>
      <c r="N16" s="9">
        <v>-216.75</v>
      </c>
      <c r="O16" s="2" t="s">
        <v>52</v>
      </c>
      <c r="P16" s="9">
        <v>-22.76</v>
      </c>
      <c r="Q16" s="2" t="s">
        <v>53</v>
      </c>
      <c r="R16" s="10">
        <v>0.105</v>
      </c>
      <c r="S16" s="9">
        <v>0</v>
      </c>
      <c r="T16" s="9">
        <v>0</v>
      </c>
      <c r="U16" s="9">
        <v>-22.76</v>
      </c>
      <c r="V16" s="2" t="s">
        <v>54</v>
      </c>
      <c r="W16" s="25">
        <v>5439</v>
      </c>
      <c r="X16" s="2" t="s">
        <v>55</v>
      </c>
      <c r="Y16" s="2" t="s">
        <v>56</v>
      </c>
      <c r="Z16" s="2" t="s">
        <v>57</v>
      </c>
      <c r="AB16" s="18"/>
      <c r="AC16" s="20"/>
    </row>
    <row r="17" spans="1:29" ht="30" customHeight="1">
      <c r="A17" s="11" t="s">
        <v>59</v>
      </c>
      <c r="B17" s="11" t="s">
        <v>60</v>
      </c>
      <c r="C17" s="23">
        <v>73744395009881</v>
      </c>
      <c r="D17" s="11" t="s">
        <v>45</v>
      </c>
      <c r="E17" s="31">
        <v>45831</v>
      </c>
      <c r="F17" s="31">
        <v>45900</v>
      </c>
      <c r="G17" s="31">
        <v>45902</v>
      </c>
      <c r="H17" s="11" t="s">
        <v>61</v>
      </c>
      <c r="I17" s="11" t="s">
        <v>47</v>
      </c>
      <c r="J17" s="11" t="s">
        <v>48</v>
      </c>
      <c r="K17" s="11" t="s">
        <v>62</v>
      </c>
      <c r="L17" s="11" t="s">
        <v>50</v>
      </c>
      <c r="M17" s="11" t="s">
        <v>63</v>
      </c>
      <c r="N17" s="12">
        <v>189.22</v>
      </c>
      <c r="O17" s="11" t="s">
        <v>64</v>
      </c>
      <c r="P17" s="12">
        <v>23.65</v>
      </c>
      <c r="Q17" s="11" t="s">
        <v>53</v>
      </c>
      <c r="R17" s="13">
        <v>0.125</v>
      </c>
      <c r="S17" s="12">
        <v>0</v>
      </c>
      <c r="T17" s="12">
        <v>0</v>
      </c>
      <c r="U17" s="12">
        <v>23.65</v>
      </c>
      <c r="V17" s="11" t="s">
        <v>65</v>
      </c>
      <c r="W17" s="26">
        <v>6417</v>
      </c>
      <c r="X17" s="11" t="s">
        <v>55</v>
      </c>
      <c r="Y17" s="11" t="s">
        <v>56</v>
      </c>
      <c r="Z17" s="11" t="s">
        <v>57</v>
      </c>
      <c r="AB17" s="18"/>
      <c r="AC17" s="20"/>
    </row>
    <row r="18" spans="1:29" ht="30" customHeight="1">
      <c r="A18" s="2" t="s">
        <v>59</v>
      </c>
      <c r="B18" s="2" t="s">
        <v>60</v>
      </c>
      <c r="C18" s="22">
        <v>73744395009881</v>
      </c>
      <c r="D18" s="2" t="s">
        <v>66</v>
      </c>
      <c r="E18" s="30">
        <v>45891</v>
      </c>
      <c r="F18" s="30">
        <v>45900</v>
      </c>
      <c r="G18" s="30">
        <v>45902</v>
      </c>
      <c r="H18" s="2" t="s">
        <v>61</v>
      </c>
      <c r="I18" s="2" t="s">
        <v>47</v>
      </c>
      <c r="J18" s="2" t="s">
        <v>48</v>
      </c>
      <c r="K18" s="2" t="s">
        <v>62</v>
      </c>
      <c r="L18" s="2" t="s">
        <v>50</v>
      </c>
      <c r="M18" s="2" t="s">
        <v>63</v>
      </c>
      <c r="N18" s="9">
        <v>-189.22</v>
      </c>
      <c r="O18" s="2" t="s">
        <v>64</v>
      </c>
      <c r="P18" s="9">
        <v>-23.65</v>
      </c>
      <c r="Q18" s="2" t="s">
        <v>53</v>
      </c>
      <c r="R18" s="10">
        <v>0.125</v>
      </c>
      <c r="S18" s="9">
        <v>0</v>
      </c>
      <c r="T18" s="9">
        <v>0</v>
      </c>
      <c r="U18" s="9">
        <v>-23.65</v>
      </c>
      <c r="V18" s="2" t="s">
        <v>65</v>
      </c>
      <c r="W18" s="25">
        <v>6417</v>
      </c>
      <c r="X18" s="2" t="s">
        <v>55</v>
      </c>
      <c r="Y18" s="2" t="s">
        <v>56</v>
      </c>
      <c r="Z18" s="2" t="s">
        <v>57</v>
      </c>
      <c r="AB18" s="18"/>
      <c r="AC18" s="20"/>
    </row>
    <row r="19" spans="1:29" ht="30" customHeight="1">
      <c r="A19" s="15" t="s">
        <v>67</v>
      </c>
      <c r="B19" s="15" t="s">
        <v>68</v>
      </c>
      <c r="C19" s="24">
        <v>72820250292701</v>
      </c>
      <c r="D19" s="15" t="s">
        <v>45</v>
      </c>
      <c r="E19" s="32">
        <v>45893</v>
      </c>
      <c r="F19" s="32">
        <v>46086</v>
      </c>
      <c r="G19" s="32">
        <v>46089</v>
      </c>
      <c r="H19" s="15" t="s">
        <v>69</v>
      </c>
      <c r="I19" s="15" t="s">
        <v>47</v>
      </c>
      <c r="J19" s="15" t="s">
        <v>70</v>
      </c>
      <c r="K19" s="15" t="s">
        <v>71</v>
      </c>
      <c r="L19" s="15" t="s">
        <v>72</v>
      </c>
      <c r="M19" s="15" t="s">
        <v>73</v>
      </c>
      <c r="N19" s="16">
        <v>889.86</v>
      </c>
      <c r="O19" s="15" t="s">
        <v>52</v>
      </c>
      <c r="P19" s="16">
        <v>93.44</v>
      </c>
      <c r="Q19" s="15" t="s">
        <v>53</v>
      </c>
      <c r="R19" s="17">
        <v>0.105</v>
      </c>
      <c r="S19" s="16">
        <v>0</v>
      </c>
      <c r="T19" s="16">
        <v>0</v>
      </c>
      <c r="U19" s="16">
        <v>93.44</v>
      </c>
      <c r="V19" s="15" t="s">
        <v>74</v>
      </c>
      <c r="W19" s="27">
        <v>9371</v>
      </c>
      <c r="X19" s="11" t="s">
        <v>75</v>
      </c>
      <c r="Y19" s="32">
        <v>46075</v>
      </c>
      <c r="Z19" s="15" t="s">
        <v>76</v>
      </c>
      <c r="AB19" s="18"/>
      <c r="AC19" s="20"/>
    </row>
    <row r="20" spans="1:29" ht="30" customHeight="1">
      <c r="A20" s="2" t="s">
        <v>67</v>
      </c>
      <c r="B20" s="2" t="s">
        <v>68</v>
      </c>
      <c r="C20" s="22">
        <v>71938293792238</v>
      </c>
      <c r="D20" s="2" t="s">
        <v>45</v>
      </c>
      <c r="E20" s="30">
        <v>45874</v>
      </c>
      <c r="F20" s="30">
        <v>46057</v>
      </c>
      <c r="G20" s="30">
        <v>46060</v>
      </c>
      <c r="H20" s="2" t="s">
        <v>77</v>
      </c>
      <c r="I20" s="2" t="s">
        <v>47</v>
      </c>
      <c r="J20" s="2" t="s">
        <v>70</v>
      </c>
      <c r="K20" s="2" t="s">
        <v>78</v>
      </c>
      <c r="L20" s="2" t="s">
        <v>79</v>
      </c>
      <c r="M20" s="2" t="s">
        <v>80</v>
      </c>
      <c r="N20" s="9">
        <v>2168.79</v>
      </c>
      <c r="O20" s="2" t="s">
        <v>64</v>
      </c>
      <c r="P20" s="9">
        <v>271.10000000000002</v>
      </c>
      <c r="Q20" s="2" t="s">
        <v>53</v>
      </c>
      <c r="R20" s="10">
        <v>0.125</v>
      </c>
      <c r="S20" s="9">
        <v>0</v>
      </c>
      <c r="T20" s="9">
        <v>0</v>
      </c>
      <c r="U20" s="9">
        <v>271.10000000000002</v>
      </c>
      <c r="V20" s="2" t="s">
        <v>74</v>
      </c>
      <c r="W20" s="25">
        <v>9371</v>
      </c>
      <c r="X20" s="2" t="s">
        <v>81</v>
      </c>
      <c r="Y20" s="30">
        <v>46046</v>
      </c>
      <c r="Z20" s="2" t="s">
        <v>82</v>
      </c>
      <c r="AB20" s="18"/>
      <c r="AC20" s="20"/>
    </row>
    <row r="21" spans="1:29" ht="30" customHeight="1">
      <c r="A21" s="15" t="s">
        <v>67</v>
      </c>
      <c r="B21" s="15" t="s">
        <v>68</v>
      </c>
      <c r="C21" s="24">
        <v>71938293792238</v>
      </c>
      <c r="D21" s="15" t="s">
        <v>66</v>
      </c>
      <c r="E21" s="32">
        <v>45884</v>
      </c>
      <c r="F21" s="32">
        <v>46057</v>
      </c>
      <c r="G21" s="32">
        <v>46060</v>
      </c>
      <c r="H21" s="15" t="s">
        <v>77</v>
      </c>
      <c r="I21" s="15" t="s">
        <v>47</v>
      </c>
      <c r="J21" s="15" t="s">
        <v>70</v>
      </c>
      <c r="K21" s="15" t="s">
        <v>78</v>
      </c>
      <c r="L21" s="15" t="s">
        <v>79</v>
      </c>
      <c r="M21" s="15" t="s">
        <v>80</v>
      </c>
      <c r="N21" s="16">
        <v>-2168.79</v>
      </c>
      <c r="O21" s="15" t="s">
        <v>64</v>
      </c>
      <c r="P21" s="16">
        <v>-271.10000000000002</v>
      </c>
      <c r="Q21" s="15" t="s">
        <v>53</v>
      </c>
      <c r="R21" s="17">
        <v>0.125</v>
      </c>
      <c r="S21" s="16">
        <v>0</v>
      </c>
      <c r="T21" s="16">
        <v>0</v>
      </c>
      <c r="U21" s="16">
        <v>-271.10000000000002</v>
      </c>
      <c r="V21" s="15" t="s">
        <v>74</v>
      </c>
      <c r="W21" s="27">
        <v>9371</v>
      </c>
      <c r="X21" s="15" t="s">
        <v>81</v>
      </c>
      <c r="Y21" s="32">
        <v>46046</v>
      </c>
      <c r="Z21" s="15" t="s">
        <v>82</v>
      </c>
      <c r="AB21" s="18"/>
      <c r="AC21" s="20"/>
    </row>
    <row r="22" spans="1:29" ht="30" customHeight="1">
      <c r="A22" s="2" t="s">
        <v>83</v>
      </c>
      <c r="B22" s="2" t="s">
        <v>84</v>
      </c>
      <c r="C22" s="22">
        <v>70964276904726</v>
      </c>
      <c r="D22" s="2" t="s">
        <v>45</v>
      </c>
      <c r="E22" s="30">
        <v>45890</v>
      </c>
      <c r="F22" s="30">
        <v>46184</v>
      </c>
      <c r="G22" s="30">
        <v>46189</v>
      </c>
      <c r="H22" s="2" t="s">
        <v>85</v>
      </c>
      <c r="I22" s="2" t="s">
        <v>47</v>
      </c>
      <c r="J22" s="2" t="s">
        <v>48</v>
      </c>
      <c r="K22" s="2" t="s">
        <v>86</v>
      </c>
      <c r="L22" s="2" t="s">
        <v>72</v>
      </c>
      <c r="M22" s="2" t="s">
        <v>87</v>
      </c>
      <c r="N22" s="9">
        <v>2621.1999999999998</v>
      </c>
      <c r="O22" s="2" t="s">
        <v>52</v>
      </c>
      <c r="P22" s="9">
        <v>275.23</v>
      </c>
      <c r="Q22" s="2" t="s">
        <v>53</v>
      </c>
      <c r="R22" s="10">
        <v>0.105</v>
      </c>
      <c r="S22" s="9">
        <v>0</v>
      </c>
      <c r="T22" s="9">
        <v>0</v>
      </c>
      <c r="U22" s="9">
        <v>275.23</v>
      </c>
      <c r="V22" s="2" t="s">
        <v>74</v>
      </c>
      <c r="W22" s="25">
        <v>2870</v>
      </c>
      <c r="X22" s="2" t="s">
        <v>75</v>
      </c>
      <c r="Y22" s="30">
        <v>46170</v>
      </c>
      <c r="Z22" s="2" t="s">
        <v>88</v>
      </c>
      <c r="AB22" s="18"/>
      <c r="AC22" s="20"/>
    </row>
    <row r="23" spans="1:29" ht="30" customHeight="1">
      <c r="A23" s="11" t="s">
        <v>83</v>
      </c>
      <c r="B23" s="11" t="s">
        <v>84</v>
      </c>
      <c r="C23" s="23">
        <v>70964276904726</v>
      </c>
      <c r="D23" s="11" t="s">
        <v>45</v>
      </c>
      <c r="E23" s="31">
        <v>45890</v>
      </c>
      <c r="F23" s="31">
        <v>46184</v>
      </c>
      <c r="G23" s="32">
        <v>46189</v>
      </c>
      <c r="H23" s="11" t="s">
        <v>85</v>
      </c>
      <c r="I23" s="11" t="s">
        <v>36</v>
      </c>
      <c r="J23" s="11" t="s">
        <v>48</v>
      </c>
      <c r="K23" s="11" t="s">
        <v>56</v>
      </c>
      <c r="L23" s="11" t="s">
        <v>56</v>
      </c>
      <c r="M23" s="11" t="s">
        <v>56</v>
      </c>
      <c r="N23" s="12">
        <v>0</v>
      </c>
      <c r="O23" s="11" t="s">
        <v>56</v>
      </c>
      <c r="P23" s="12">
        <v>0</v>
      </c>
      <c r="Q23" s="15" t="s">
        <v>53</v>
      </c>
      <c r="R23" s="13">
        <v>0</v>
      </c>
      <c r="S23" s="12">
        <v>100</v>
      </c>
      <c r="T23" s="12">
        <v>3</v>
      </c>
      <c r="U23" s="12">
        <v>100</v>
      </c>
      <c r="V23" s="15" t="s">
        <v>74</v>
      </c>
      <c r="W23" s="26">
        <v>2870</v>
      </c>
      <c r="X23" s="11" t="s">
        <v>75</v>
      </c>
      <c r="Y23" s="32">
        <v>46170</v>
      </c>
      <c r="Z23" s="11" t="s">
        <v>88</v>
      </c>
      <c r="AB23" s="18"/>
      <c r="AC23" s="20"/>
    </row>
    <row r="24" spans="1:29" ht="30" customHeight="1">
      <c r="A24" s="2" t="s">
        <v>89</v>
      </c>
      <c r="B24" s="2" t="s">
        <v>90</v>
      </c>
      <c r="C24" s="22">
        <v>71722860930098</v>
      </c>
      <c r="D24" s="2" t="s">
        <v>45</v>
      </c>
      <c r="E24" s="30">
        <v>45618</v>
      </c>
      <c r="F24" s="30">
        <v>45688</v>
      </c>
      <c r="G24" s="30">
        <v>45688</v>
      </c>
      <c r="H24" s="2" t="s">
        <v>91</v>
      </c>
      <c r="I24" s="2" t="s">
        <v>92</v>
      </c>
      <c r="J24" s="2" t="s">
        <v>48</v>
      </c>
      <c r="K24" s="2" t="s">
        <v>93</v>
      </c>
      <c r="L24" s="2" t="s">
        <v>50</v>
      </c>
      <c r="M24" s="2" t="s">
        <v>94</v>
      </c>
      <c r="N24" s="9">
        <v>114.61</v>
      </c>
      <c r="O24" s="2" t="s">
        <v>56</v>
      </c>
      <c r="P24" s="9">
        <v>0</v>
      </c>
      <c r="Q24" s="2" t="s">
        <v>53</v>
      </c>
      <c r="R24" s="10">
        <v>0</v>
      </c>
      <c r="S24" s="9">
        <v>0</v>
      </c>
      <c r="T24" s="9">
        <v>0</v>
      </c>
      <c r="U24" s="9">
        <v>0</v>
      </c>
      <c r="V24" s="2" t="s">
        <v>95</v>
      </c>
      <c r="W24" s="25">
        <v>6596</v>
      </c>
      <c r="X24" s="2" t="s">
        <v>55</v>
      </c>
      <c r="Y24" s="2" t="s">
        <v>56</v>
      </c>
      <c r="Z24" s="2" t="s">
        <v>96</v>
      </c>
      <c r="AB24" s="18"/>
      <c r="AC24" s="20"/>
    </row>
    <row r="25" spans="1:29" ht="30" customHeight="1">
      <c r="A25" s="11" t="s">
        <v>97</v>
      </c>
      <c r="B25" s="11" t="s">
        <v>98</v>
      </c>
      <c r="C25" s="23">
        <v>70948919650859</v>
      </c>
      <c r="D25" s="11" t="s">
        <v>45</v>
      </c>
      <c r="E25" s="31">
        <v>45835</v>
      </c>
      <c r="F25" s="31">
        <v>45885</v>
      </c>
      <c r="G25" s="31">
        <v>45893</v>
      </c>
      <c r="H25" s="11" t="s">
        <v>99</v>
      </c>
      <c r="I25" s="11" t="s">
        <v>100</v>
      </c>
      <c r="J25" s="11" t="s">
        <v>48</v>
      </c>
      <c r="K25" s="11" t="s">
        <v>101</v>
      </c>
      <c r="L25" s="11" t="s">
        <v>102</v>
      </c>
      <c r="M25" s="11" t="s">
        <v>103</v>
      </c>
      <c r="N25" s="12">
        <v>1051.4100000000001</v>
      </c>
      <c r="O25" s="11" t="s">
        <v>56</v>
      </c>
      <c r="P25" s="12">
        <v>57.83</v>
      </c>
      <c r="Q25" s="11" t="s">
        <v>53</v>
      </c>
      <c r="R25" s="13">
        <v>5.5E-2</v>
      </c>
      <c r="S25" s="12">
        <v>0</v>
      </c>
      <c r="T25" s="12">
        <v>0</v>
      </c>
      <c r="U25" s="12">
        <v>57.83</v>
      </c>
      <c r="V25" s="11" t="s">
        <v>95</v>
      </c>
      <c r="W25" s="26">
        <v>2491</v>
      </c>
      <c r="X25" s="11" t="s">
        <v>55</v>
      </c>
      <c r="Y25" s="11" t="s">
        <v>56</v>
      </c>
      <c r="Z25" s="11" t="s">
        <v>104</v>
      </c>
      <c r="AB25" s="18"/>
      <c r="AC25" s="20"/>
    </row>
    <row r="26" spans="1:29" ht="30" customHeight="1">
      <c r="A26" s="2" t="s">
        <v>97</v>
      </c>
      <c r="B26" s="2" t="s">
        <v>98</v>
      </c>
      <c r="C26" s="22">
        <v>70948919650859</v>
      </c>
      <c r="D26" s="2" t="s">
        <v>45</v>
      </c>
      <c r="E26" s="30">
        <v>45835</v>
      </c>
      <c r="F26" s="30">
        <v>45885</v>
      </c>
      <c r="G26" s="30">
        <v>45893</v>
      </c>
      <c r="H26" s="2" t="s">
        <v>99</v>
      </c>
      <c r="I26" s="2" t="s">
        <v>105</v>
      </c>
      <c r="J26" s="2" t="s">
        <v>48</v>
      </c>
      <c r="K26" s="2" t="s">
        <v>106</v>
      </c>
      <c r="L26" s="2" t="s">
        <v>102</v>
      </c>
      <c r="M26" s="2" t="s">
        <v>107</v>
      </c>
      <c r="N26" s="9">
        <v>2528.8000000000002</v>
      </c>
      <c r="O26" s="2" t="s">
        <v>56</v>
      </c>
      <c r="P26" s="9">
        <v>139.08000000000001</v>
      </c>
      <c r="Q26" s="2" t="s">
        <v>53</v>
      </c>
      <c r="R26" s="10">
        <v>5.5E-2</v>
      </c>
      <c r="S26" s="9">
        <v>0</v>
      </c>
      <c r="T26" s="9">
        <v>0</v>
      </c>
      <c r="U26" s="9">
        <v>139.08000000000001</v>
      </c>
      <c r="V26" s="2" t="s">
        <v>65</v>
      </c>
      <c r="W26" s="25">
        <v>2491</v>
      </c>
      <c r="X26" s="2" t="s">
        <v>55</v>
      </c>
      <c r="Y26" s="2" t="s">
        <v>56</v>
      </c>
      <c r="Z26" s="2" t="s">
        <v>104</v>
      </c>
      <c r="AB26" s="18"/>
      <c r="AC26" s="20"/>
    </row>
    <row r="27" spans="1:29" ht="30" customHeight="1">
      <c r="A27" s="11" t="s">
        <v>108</v>
      </c>
      <c r="B27" s="11" t="s">
        <v>109</v>
      </c>
      <c r="C27" s="23">
        <v>70182314130179</v>
      </c>
      <c r="D27" s="11" t="s">
        <v>45</v>
      </c>
      <c r="E27" s="31">
        <v>45895</v>
      </c>
      <c r="F27" s="31">
        <v>45976</v>
      </c>
      <c r="G27" s="31">
        <v>45983</v>
      </c>
      <c r="H27" s="11" t="s">
        <v>110</v>
      </c>
      <c r="I27" s="11" t="s">
        <v>111</v>
      </c>
      <c r="J27" s="11" t="s">
        <v>48</v>
      </c>
      <c r="K27" s="11" t="s">
        <v>112</v>
      </c>
      <c r="L27" s="11" t="s">
        <v>50</v>
      </c>
      <c r="M27" s="11" t="s">
        <v>113</v>
      </c>
      <c r="N27" s="12">
        <v>401.2</v>
      </c>
      <c r="O27" s="11" t="s">
        <v>56</v>
      </c>
      <c r="P27" s="12">
        <f>N27*R27</f>
        <v>22.065999999999999</v>
      </c>
      <c r="Q27" s="11" t="s">
        <v>53</v>
      </c>
      <c r="R27" s="13">
        <v>5.5E-2</v>
      </c>
      <c r="S27" s="12">
        <v>0</v>
      </c>
      <c r="T27" s="12">
        <v>0</v>
      </c>
      <c r="U27" s="12">
        <f>P27</f>
        <v>22.065999999999999</v>
      </c>
      <c r="V27" s="11" t="s">
        <v>65</v>
      </c>
      <c r="W27" s="26">
        <v>9723</v>
      </c>
      <c r="X27" s="11" t="s">
        <v>55</v>
      </c>
      <c r="Y27" s="11" t="s">
        <v>56</v>
      </c>
      <c r="Z27" s="11" t="s">
        <v>114</v>
      </c>
      <c r="AB27" s="18"/>
      <c r="AC27" s="20"/>
    </row>
    <row r="28" spans="1:29" ht="30" customHeight="1">
      <c r="A28" s="2" t="s">
        <v>108</v>
      </c>
      <c r="B28" s="2" t="s">
        <v>109</v>
      </c>
      <c r="C28" s="22">
        <v>70182314130179</v>
      </c>
      <c r="D28" s="2" t="s">
        <v>45</v>
      </c>
      <c r="E28" s="30">
        <v>45895</v>
      </c>
      <c r="F28" s="30">
        <v>45976</v>
      </c>
      <c r="G28" s="30">
        <v>45983</v>
      </c>
      <c r="H28" s="2" t="s">
        <v>110</v>
      </c>
      <c r="I28" s="2" t="s">
        <v>105</v>
      </c>
      <c r="J28" s="2" t="s">
        <v>48</v>
      </c>
      <c r="K28" s="2" t="s">
        <v>112</v>
      </c>
      <c r="L28" s="2" t="s">
        <v>50</v>
      </c>
      <c r="M28" s="2" t="s">
        <v>115</v>
      </c>
      <c r="N28" s="9">
        <v>645.38</v>
      </c>
      <c r="O28" s="2" t="s">
        <v>56</v>
      </c>
      <c r="P28" s="9">
        <f>N28*R28</f>
        <v>35.495899999999999</v>
      </c>
      <c r="Q28" s="2" t="s">
        <v>53</v>
      </c>
      <c r="R28" s="10">
        <v>5.5E-2</v>
      </c>
      <c r="S28" s="9">
        <v>0</v>
      </c>
      <c r="T28" s="9">
        <v>0</v>
      </c>
      <c r="U28" s="9">
        <f>P28</f>
        <v>35.495899999999999</v>
      </c>
      <c r="V28" s="2" t="s">
        <v>65</v>
      </c>
      <c r="W28" s="25">
        <v>9723</v>
      </c>
      <c r="X28" s="2" t="s">
        <v>55</v>
      </c>
      <c r="Y28" s="2" t="s">
        <v>56</v>
      </c>
      <c r="Z28" s="2" t="s">
        <v>114</v>
      </c>
      <c r="AB28" s="18"/>
      <c r="AC28" s="20"/>
    </row>
    <row r="29" spans="1:29" ht="30" customHeight="1">
      <c r="A29" s="15" t="s">
        <v>67</v>
      </c>
      <c r="B29" s="15" t="s">
        <v>68</v>
      </c>
      <c r="C29" s="24">
        <v>70920623844828</v>
      </c>
      <c r="D29" s="15" t="s">
        <v>45</v>
      </c>
      <c r="E29" s="32">
        <v>45893</v>
      </c>
      <c r="F29" s="32">
        <v>45895</v>
      </c>
      <c r="G29" s="32">
        <v>45896</v>
      </c>
      <c r="H29" s="15" t="s">
        <v>116</v>
      </c>
      <c r="I29" s="15" t="s">
        <v>117</v>
      </c>
      <c r="J29" s="15" t="s">
        <v>48</v>
      </c>
      <c r="K29" s="15" t="s">
        <v>118</v>
      </c>
      <c r="L29" s="15" t="s">
        <v>50</v>
      </c>
      <c r="M29" s="15" t="s">
        <v>119</v>
      </c>
      <c r="N29" s="16">
        <v>109.66</v>
      </c>
      <c r="O29" s="15" t="s">
        <v>56</v>
      </c>
      <c r="P29" s="16">
        <v>7.68</v>
      </c>
      <c r="Q29" s="15" t="s">
        <v>53</v>
      </c>
      <c r="R29" s="17">
        <v>7.0000000000000007E-2</v>
      </c>
      <c r="S29" s="16">
        <v>0</v>
      </c>
      <c r="T29" s="16">
        <v>0</v>
      </c>
      <c r="U29" s="16">
        <v>7.68</v>
      </c>
      <c r="V29" s="15" t="s">
        <v>95</v>
      </c>
      <c r="W29" s="15" t="s">
        <v>55</v>
      </c>
      <c r="X29" s="15" t="s">
        <v>55</v>
      </c>
      <c r="Y29" s="15" t="s">
        <v>56</v>
      </c>
      <c r="Z29" s="15" t="s">
        <v>104</v>
      </c>
      <c r="AB29" s="18"/>
      <c r="AC29" s="20"/>
    </row>
    <row r="30" spans="1:29" ht="30" customHeight="1">
      <c r="A30" s="2" t="s">
        <v>120</v>
      </c>
      <c r="B30" s="2" t="s">
        <v>121</v>
      </c>
      <c r="C30" s="22">
        <v>70386514003826</v>
      </c>
      <c r="D30" s="2" t="s">
        <v>45</v>
      </c>
      <c r="E30" s="30">
        <v>45860</v>
      </c>
      <c r="F30" s="30">
        <v>45869</v>
      </c>
      <c r="G30" s="30">
        <v>45869</v>
      </c>
      <c r="H30" s="2" t="s">
        <v>122</v>
      </c>
      <c r="I30" s="2" t="s">
        <v>123</v>
      </c>
      <c r="J30" s="2" t="s">
        <v>48</v>
      </c>
      <c r="K30" s="2" t="s">
        <v>124</v>
      </c>
      <c r="L30" s="2" t="s">
        <v>50</v>
      </c>
      <c r="M30" s="2" t="s">
        <v>125</v>
      </c>
      <c r="N30" s="2">
        <v>55</v>
      </c>
      <c r="O30" s="2" t="s">
        <v>56</v>
      </c>
      <c r="P30" s="2">
        <v>6.05</v>
      </c>
      <c r="Q30" s="2" t="s">
        <v>53</v>
      </c>
      <c r="R30" s="28">
        <v>0.11</v>
      </c>
      <c r="S30" s="2">
        <v>0</v>
      </c>
      <c r="T30" s="2">
        <v>0</v>
      </c>
      <c r="U30" s="2">
        <v>6.05</v>
      </c>
      <c r="V30" s="2" t="s">
        <v>65</v>
      </c>
      <c r="W30" s="25">
        <v>6934</v>
      </c>
      <c r="X30" s="2" t="s">
        <v>55</v>
      </c>
      <c r="Y30" s="2" t="s">
        <v>56</v>
      </c>
      <c r="Z30" s="2" t="s">
        <v>126</v>
      </c>
    </row>
    <row r="31" spans="1:29" ht="15.6">
      <c r="A31" s="1"/>
      <c r="B31" s="1"/>
      <c r="C31" s="1"/>
      <c r="D31" s="1"/>
      <c r="E31" s="1"/>
      <c r="F31" s="3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f74d2b-dbe6-4a80-a41c-1bf872eb7171">
      <Terms xmlns="http://schemas.microsoft.com/office/infopath/2007/PartnerControls"/>
    </lcf76f155ced4ddcb4097134ff3c332f>
    <TaxCatchAll xmlns="d94a1829-25b2-4328-aa6b-c4bc1305dd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EABC5FFB78E642B022EDE120C6AF12" ma:contentTypeVersion="13" ma:contentTypeDescription="Create a new document." ma:contentTypeScope="" ma:versionID="cce6a0051c2f4a854c3cb78893c80de5">
  <xsd:schema xmlns:xsd="http://www.w3.org/2001/XMLSchema" xmlns:xs="http://www.w3.org/2001/XMLSchema" xmlns:p="http://schemas.microsoft.com/office/2006/metadata/properties" xmlns:ns2="8ef74d2b-dbe6-4a80-a41c-1bf872eb7171" xmlns:ns3="d94a1829-25b2-4328-aa6b-c4bc1305dd2b" targetNamespace="http://schemas.microsoft.com/office/2006/metadata/properties" ma:root="true" ma:fieldsID="b00d2851f54bf1af5749c15f5824e5e8" ns2:_="" ns3:_="">
    <xsd:import namespace="8ef74d2b-dbe6-4a80-a41c-1bf872eb7171"/>
    <xsd:import namespace="d94a1829-25b2-4328-aa6b-c4bc1305dd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74d2b-dbe6-4a80-a41c-1bf872eb71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76e169d-07f5-48c5-8999-7d9423b2ec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4a1829-25b2-4328-aa6b-c4bc1305dd2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fdf68ae-ee3c-44b3-8d67-9f2ef2ef76fc}" ma:internalName="TaxCatchAll" ma:showField="CatchAllData" ma:web="d94a1829-25b2-4328-aa6b-c4bc1305dd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2155F0-26A0-44FF-94C7-E8777D6CB2EB}"/>
</file>

<file path=customXml/itemProps2.xml><?xml version="1.0" encoding="utf-8"?>
<ds:datastoreItem xmlns:ds="http://schemas.openxmlformats.org/officeDocument/2006/customXml" ds:itemID="{4775A98A-9C28-4123-8D95-B4F08CBB8ED5}"/>
</file>

<file path=customXml/itemProps3.xml><?xml version="1.0" encoding="utf-8"?>
<ds:datastoreItem xmlns:ds="http://schemas.openxmlformats.org/officeDocument/2006/customXml" ds:itemID="{1540F19A-191F-469B-AD54-9E7995A233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Stephanie Scholl</cp:lastModifiedBy>
  <cp:revision/>
  <dcterms:created xsi:type="dcterms:W3CDTF">2025-08-25T14:09:39Z</dcterms:created>
  <dcterms:modified xsi:type="dcterms:W3CDTF">2025-09-04T16:37:28Z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0x010100DAEABC5FFB78E642B022EDE120C6AF12</vt:lpwstr>
  </property>
  <property fmtid="{D5CDD505-2E9C-101B-9397-08002B2CF9AE}" pid="3" name="MediaServiceImageTags">
    <vt:lpwstr/>
  </property>
</Properties>
</file>