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xpediacorp.sharepoint.com/sites/PLSProductMarketing/Shared Documents/01. Products/TAAP/04. External and internal assets/TAAP reports in Portal_Q32025/Report samples/"/>
    </mc:Choice>
  </mc:AlternateContent>
  <xr:revisionPtr revIDLastSave="3" documentId="8_{DA287714-1A92-42D1-ACBD-FD4ABF9EDD53}" xr6:coauthVersionLast="47" xr6:coauthVersionMax="47" xr10:uidLastSave="{29AD2B86-7DFA-4524-BD61-73C3AC44A9CB}"/>
  <bookViews>
    <workbookView xWindow="-30" yWindow="-16320" windowWidth="29040" windowHeight="15720" xr2:uid="{00000000-000D-0000-FFFF-FFFF00000000}"/>
  </bookViews>
  <sheets>
    <sheet name="Travel Agency Report" sheetId="1" r:id="rId1"/>
  </sheets>
  <definedNames>
    <definedName name="_xlnm._FilterDatabase" localSheetId="0" hidden="1">'Travel Agency Report'!$A$13:$Z$13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" l="1"/>
  <c r="U27" i="1"/>
  <c r="P28" i="1"/>
  <c r="P27" i="1"/>
  <c r="D4" i="1"/>
  <c r="D7" i="1"/>
  <c r="D6" i="1"/>
  <c r="D5" i="1"/>
  <c r="D3" i="1"/>
  <c r="D8" i="1"/>
</calcChain>
</file>

<file path=xl/sharedStrings.xml><?xml version="1.0" encoding="utf-8"?>
<sst xmlns="http://schemas.openxmlformats.org/spreadsheetml/2006/main" count="356" uniqueCount="159">
  <si>
    <t>Travel Agency Report</t>
  </si>
  <si>
    <t>Agency Name</t>
  </si>
  <si>
    <t>Total Gross Booking</t>
  </si>
  <si>
    <t>Tracking Code</t>
  </si>
  <si>
    <t>Total Commission</t>
  </si>
  <si>
    <t>Currency</t>
  </si>
  <si>
    <t>USD</t>
  </si>
  <si>
    <t>Total Agency Service Charge</t>
  </si>
  <si>
    <t>Agents</t>
  </si>
  <si>
    <t>Total Agency Service Charge Taxes</t>
  </si>
  <si>
    <t>Line of Business</t>
  </si>
  <si>
    <t>Flight</t>
  </si>
  <si>
    <t>Total Earnings</t>
  </si>
  <si>
    <t>Transaction Status</t>
  </si>
  <si>
    <t>ALL</t>
  </si>
  <si>
    <t>Total Number of Itineraries</t>
  </si>
  <si>
    <t>Transaction Dates</t>
  </si>
  <si>
    <t>Travel Dates</t>
  </si>
  <si>
    <t>Agent</t>
  </si>
  <si>
    <t>Agent Email</t>
  </si>
  <si>
    <t>Itinerary Number</t>
  </si>
  <si>
    <t>Transaction Date</t>
  </si>
  <si>
    <t>Start Date</t>
  </si>
  <si>
    <t>End Date</t>
  </si>
  <si>
    <t>Traveler Name</t>
  </si>
  <si>
    <t>Package Rate</t>
  </si>
  <si>
    <t>Destination City</t>
  </si>
  <si>
    <t>Destination Country</t>
  </si>
  <si>
    <t>Supplier</t>
  </si>
  <si>
    <t>Gross Booking Value</t>
  </si>
  <si>
    <t>Commission Tier</t>
  </si>
  <si>
    <t>Commission</t>
  </si>
  <si>
    <t>Agency Tier</t>
  </si>
  <si>
    <t>Commission %</t>
  </si>
  <si>
    <t>Agency Service Charge</t>
  </si>
  <si>
    <t>Agency Service Charge Tax</t>
  </si>
  <si>
    <t>Payment Option</t>
  </si>
  <si>
    <t>Credit Card Last 4 Digits</t>
  </si>
  <si>
    <t>Deferred Payment Status</t>
  </si>
  <si>
    <t>Deferred Payment Date</t>
  </si>
  <si>
    <t>Earning Status</t>
  </si>
  <si>
    <t>Purchase</t>
  </si>
  <si>
    <t>11/22/2024</t>
  </si>
  <si>
    <t>01/31/2025</t>
  </si>
  <si>
    <t>No</t>
  </si>
  <si>
    <t>Pittsburgh</t>
  </si>
  <si>
    <t>USA</t>
  </si>
  <si>
    <t>Breeze</t>
  </si>
  <si>
    <t/>
  </si>
  <si>
    <t>Gold</t>
  </si>
  <si>
    <t>Pay supplier</t>
  </si>
  <si>
    <t>-</t>
  </si>
  <si>
    <t>Paid (Jan 2025)</t>
  </si>
  <si>
    <t>Property</t>
  </si>
  <si>
    <t>Premium Plus</t>
  </si>
  <si>
    <t>Pay Expedia</t>
  </si>
  <si>
    <t>Pending (Aug 2025)</t>
  </si>
  <si>
    <t>08/24/2025</t>
  </si>
  <si>
    <t>03/05/2026</t>
  </si>
  <si>
    <t>03/08/2026</t>
  </si>
  <si>
    <t>Yes</t>
  </si>
  <si>
    <t>Premium</t>
  </si>
  <si>
    <t>Pay Expedia later</t>
  </si>
  <si>
    <t>Deferred Scheduled</t>
  </si>
  <si>
    <t>02/22/2026</t>
  </si>
  <si>
    <t>Pending (Mar 2026)</t>
  </si>
  <si>
    <t>08/21/2025</t>
  </si>
  <si>
    <t>06/11/2026</t>
  </si>
  <si>
    <t>06/16/2026</t>
  </si>
  <si>
    <t>Santa Margherita Ligure</t>
  </si>
  <si>
    <t>ITA</t>
  </si>
  <si>
    <t>Hotel Metropole</t>
  </si>
  <si>
    <t>05/28/2026</t>
  </si>
  <si>
    <t>Pending (Jun 2026)</t>
  </si>
  <si>
    <t>06/27/2025</t>
  </si>
  <si>
    <t>08/16/2025</t>
  </si>
  <si>
    <t>Package Flight</t>
  </si>
  <si>
    <t>Belize City</t>
  </si>
  <si>
    <t>BLZ</t>
  </si>
  <si>
    <t>Delta</t>
  </si>
  <si>
    <t>Package Property</t>
  </si>
  <si>
    <t>San Pedro</t>
  </si>
  <si>
    <t>Ramon's Village Resort</t>
  </si>
  <si>
    <t>08/26/2025</t>
  </si>
  <si>
    <t>08/27/2025</t>
  </si>
  <si>
    <t>Car</t>
  </si>
  <si>
    <t>07/22/2025</t>
  </si>
  <si>
    <t>07/31/2025</t>
  </si>
  <si>
    <t>Activity</t>
  </si>
  <si>
    <t>San Francisco</t>
  </si>
  <si>
    <t>California Academy of Sciences</t>
  </si>
  <si>
    <t>Paid (Jul 2025)</t>
  </si>
  <si>
    <t>From 09/01/2024 To 09/01/2025</t>
  </si>
  <si>
    <t>08/05/2025</t>
  </si>
  <si>
    <t>02/04/2026</t>
  </si>
  <si>
    <t>02/07/2026</t>
  </si>
  <si>
    <t>Willemstad</t>
  </si>
  <si>
    <t>CUW</t>
  </si>
  <si>
    <t>Dreams Curacao Resort, Spa &amp; Casino - All Inclusive</t>
  </si>
  <si>
    <t>Deferred Canceled</t>
  </si>
  <si>
    <t>01/24/2026</t>
  </si>
  <si>
    <t>Pending (Feb 2026)</t>
  </si>
  <si>
    <t>Cancelation</t>
  </si>
  <si>
    <t>08/15/2025</t>
  </si>
  <si>
    <t>06/23/2025</t>
  </si>
  <si>
    <t>08/31/2025</t>
  </si>
  <si>
    <t>09/02/2025</t>
  </si>
  <si>
    <t>Shelby</t>
  </si>
  <si>
    <t>OYO Hotel Shelby MT Hwy 2 &amp; I-15</t>
  </si>
  <si>
    <t>Pending (Sep 2025)</t>
  </si>
  <si>
    <t>08/22/2025</t>
  </si>
  <si>
    <t>06/16/2025</t>
  </si>
  <si>
    <t>09/05/2025</t>
  </si>
  <si>
    <t>09/06/2025</t>
  </si>
  <si>
    <t>Galena</t>
  </si>
  <si>
    <t>Stoney Creek Inn Galena</t>
  </si>
  <si>
    <t>Pay at property</t>
  </si>
  <si>
    <t>Modification</t>
  </si>
  <si>
    <t>06/25/2025</t>
  </si>
  <si>
    <t>09/04/2025</t>
  </si>
  <si>
    <t>Santa Croce Boutique Hotel</t>
  </si>
  <si>
    <t>Venezia</t>
  </si>
  <si>
    <t>Miami</t>
  </si>
  <si>
    <t>Hertz</t>
  </si>
  <si>
    <t>11/15/2025</t>
  </si>
  <si>
    <t>11/22/2025</t>
  </si>
  <si>
    <t>Package Car</t>
  </si>
  <si>
    <t>Pending (Nov 2025)</t>
  </si>
  <si>
    <t>Atlanta</t>
  </si>
  <si>
    <t>W Atlanta Downtown</t>
  </si>
  <si>
    <t>Avis</t>
  </si>
  <si>
    <t>Test Travel Agency</t>
  </si>
  <si>
    <t>Lena Marlowe</t>
  </si>
  <si>
    <t>Justine Corwin</t>
  </si>
  <si>
    <t>Mira Ellington</t>
  </si>
  <si>
    <t>Clara Densmore</t>
  </si>
  <si>
    <t>Tessa Brigham</t>
  </si>
  <si>
    <t>Nina Coldwell</t>
  </si>
  <si>
    <t>Alyssa Penrose</t>
  </si>
  <si>
    <t>Tamara Voss</t>
  </si>
  <si>
    <t>lenamarlowe@gmail.com</t>
  </si>
  <si>
    <t>justinecorwin@yahoo.com</t>
  </si>
  <si>
    <t>miraellington@gmail.com</t>
  </si>
  <si>
    <t>claradensmore@outlook.com</t>
  </si>
  <si>
    <t>tessabrigham@gmail.com</t>
  </si>
  <si>
    <t>ninacoldwell@yahoo.com</t>
  </si>
  <si>
    <t>alyssapenrose13@gmail.com</t>
  </si>
  <si>
    <t>tamaravoss@outlook.com</t>
  </si>
  <si>
    <t>Clara Whitmore</t>
  </si>
  <si>
    <t>Beverly Langston</t>
  </si>
  <si>
    <t>Miles Renford</t>
  </si>
  <si>
    <t>Kenan Voss</t>
  </si>
  <si>
    <t>Derek Halstead</t>
  </si>
  <si>
    <t>Melissa Carrington</t>
  </si>
  <si>
    <t>George Ellery</t>
  </si>
  <si>
    <t>Nicole Stratton</t>
  </si>
  <si>
    <t>Aaron Whitlock</t>
  </si>
  <si>
    <t>Vivian Crosswell</t>
  </si>
  <si>
    <t>WS999999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</si>
</sst>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[$$-409]#,##0.00_);[Red]\([$$-409]#,##0.00\)"/>
  </numFmts>
  <fonts count="25" x14ac:knownFonts="1">
    <font>
      <sz val="11"/>
      <color indexed="8"/>
      <name val="Aptos Narrow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28"/>
      <color theme="0"/>
      <name val="Calibri"/>
      <family val="2"/>
    </font>
    <font>
      <b/>
      <sz val="30"/>
      <color theme="4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4"/>
      <name val="Calibri"/>
      <family val="2"/>
    </font>
    <font>
      <sz val="11"/>
      <color theme="1"/>
      <name val="Calibri"/>
      <family val="2"/>
    </font>
    <font>
      <b/>
      <sz val="11"/>
      <color theme="4"/>
      <name val="Calibri"/>
      <family val="2"/>
    </font>
    <font>
      <sz val="11"/>
      <color theme="1"/>
      <name val="Calibri"/>
      <family val="2"/>
    </font>
    <font>
      <b/>
      <sz val="11"/>
      <color theme="4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7F7F7F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164" fontId="3" fillId="3" borderId="1" xfId="0" applyNumberFormat="1" applyFont="1" applyFill="1" applyBorder="1"/>
    <xf numFmtId="2" fontId="4" fillId="3" borderId="1" xfId="0" applyNumberFormat="1" applyFont="1" applyFill="1" applyBorder="1"/>
    <xf numFmtId="0" fontId="5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49" fontId="11" fillId="0" borderId="0" xfId="0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wrapText="1"/>
    </xf>
    <xf numFmtId="8" fontId="16" fillId="0" borderId="0" xfId="0" applyNumberFormat="1" applyFont="1" applyAlignment="1">
      <alignment horizontal="left" vertical="center"/>
    </xf>
    <xf numFmtId="165" fontId="17" fillId="0" borderId="0" xfId="0" applyNumberFormat="1" applyFont="1" applyAlignment="1">
      <alignment horizontal="left" vertical="center"/>
    </xf>
    <xf numFmtId="0" fontId="18" fillId="0" borderId="2" xfId="0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164" fontId="2" fillId="3" borderId="1" xfId="0" applyNumberFormat="1" applyFont="1" applyFill="1" applyBorder="1"/>
    <xf numFmtId="0" fontId="2" fillId="4" borderId="1" xfId="0" applyFont="1" applyFill="1" applyBorder="1"/>
    <xf numFmtId="2" fontId="2" fillId="4" borderId="1" xfId="0" applyNumberFormat="1" applyFont="1" applyFill="1" applyBorder="1"/>
    <xf numFmtId="164" fontId="2" fillId="4" borderId="1" xfId="0" applyNumberFormat="1" applyFont="1" applyFill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22" fillId="0" borderId="0" xfId="0" applyFont="1"/>
    <xf numFmtId="0" fontId="23" fillId="4" borderId="0" xfId="0" applyFont="1" applyFill="1" applyAlignment="1">
      <alignment wrapText="1"/>
    </xf>
    <xf numFmtId="0" fontId="24" fillId="0" borderId="0" xfId="0" applyFont="1"/>
    <xf numFmtId="49" fontId="9" fillId="0" borderId="0" xfId="0" applyNumberFormat="1" applyFont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3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1972850</xdr:colOff>
      <xdr:row>1</xdr:row>
      <xdr:rowOff>123825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290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showGridLines="0" tabSelected="1" workbookViewId="0">
      <selection activeCell="E6" sqref="E6"/>
    </sheetView>
  </sheetViews>
  <sheetFormatPr defaultColWidth="8.81640625" defaultRowHeight="14.5" x14ac:dyDescent="0.35"/>
  <cols>
    <col min="1" max="6" width="30.81640625" customWidth="1"/>
    <col min="7" max="7" width="25.81640625" customWidth="1"/>
    <col min="8" max="28" width="30.81640625" customWidth="1"/>
    <col min="29" max="29" width="37.453125" customWidth="1"/>
    <col min="30" max="34" width="30.81640625" customWidth="1"/>
    <col min="35" max="35" width="8.81640625" customWidth="1"/>
  </cols>
  <sheetData>
    <row r="1" spans="1:35" ht="30" customHeight="1" x14ac:dyDescent="0.35">
      <c r="A1" s="5"/>
      <c r="B1" s="5"/>
      <c r="C1" s="6" t="s">
        <v>0</v>
      </c>
      <c r="D1" s="7"/>
      <c r="E1" s="5"/>
      <c r="F1" s="5"/>
      <c r="G1" s="7"/>
      <c r="H1" s="8"/>
      <c r="I1" s="6"/>
      <c r="J1" s="7"/>
      <c r="K1" s="6"/>
      <c r="L1" s="6"/>
      <c r="M1" s="6"/>
      <c r="N1" s="9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35" ht="15" customHeight="1" x14ac:dyDescent="0.35">
      <c r="A2" s="10"/>
      <c r="B2" s="10"/>
      <c r="C2" s="7"/>
      <c r="D2" s="7"/>
      <c r="E2" s="10"/>
      <c r="F2" s="5"/>
      <c r="G2" s="10"/>
      <c r="H2" s="10"/>
      <c r="I2" s="10"/>
      <c r="J2" s="10"/>
      <c r="K2" s="10"/>
      <c r="L2" s="10"/>
      <c r="M2" s="10"/>
      <c r="N2" s="9"/>
      <c r="O2" s="1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ht="30" customHeight="1" x14ac:dyDescent="0.35">
      <c r="A3" s="33" t="s">
        <v>1</v>
      </c>
      <c r="B3" s="26" t="s">
        <v>131</v>
      </c>
      <c r="C3" s="13" t="s">
        <v>2</v>
      </c>
      <c r="D3" s="14">
        <f>SUM(N14:N30)</f>
        <v>8771.7099999999991</v>
      </c>
      <c r="E3" s="15"/>
      <c r="F3" s="15"/>
      <c r="G3" s="15"/>
      <c r="H3" s="15"/>
      <c r="I3" s="9"/>
      <c r="J3" s="10"/>
      <c r="K3" s="9"/>
      <c r="L3" s="9"/>
      <c r="M3" s="9"/>
      <c r="N3" s="9"/>
      <c r="O3" s="15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30" customHeight="1" x14ac:dyDescent="0.35">
      <c r="A4" s="11" t="s">
        <v>3</v>
      </c>
      <c r="B4" s="26" t="s">
        <v>158</v>
      </c>
      <c r="C4" s="13" t="s">
        <v>4</v>
      </c>
      <c r="D4" s="14">
        <f>SUM(P14:P30)</f>
        <v>674.10189999999989</v>
      </c>
      <c r="E4" s="15"/>
      <c r="F4" s="15"/>
      <c r="G4" s="15"/>
      <c r="H4" s="15"/>
      <c r="I4" s="16"/>
      <c r="J4" s="15"/>
      <c r="K4" s="16"/>
      <c r="L4" s="16"/>
      <c r="M4" s="16"/>
      <c r="N4" s="9"/>
      <c r="O4" s="1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30" customHeight="1" x14ac:dyDescent="0.35">
      <c r="A5" s="11" t="s">
        <v>5</v>
      </c>
      <c r="B5" s="12" t="s">
        <v>6</v>
      </c>
      <c r="C5" s="13" t="s">
        <v>7</v>
      </c>
      <c r="D5" s="14">
        <f>SUM(S14:S30)</f>
        <v>100</v>
      </c>
      <c r="E5" s="15"/>
      <c r="F5" s="15"/>
      <c r="G5" s="15"/>
      <c r="H5" s="15"/>
      <c r="I5" s="17"/>
      <c r="J5" s="15"/>
      <c r="K5" s="17"/>
      <c r="L5" s="17"/>
      <c r="M5" s="17"/>
      <c r="N5" s="9"/>
      <c r="O5" s="15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30" customHeight="1" x14ac:dyDescent="0.35">
      <c r="A6" s="11" t="s">
        <v>8</v>
      </c>
      <c r="B6" s="26" t="s">
        <v>14</v>
      </c>
      <c r="C6" s="13" t="s">
        <v>9</v>
      </c>
      <c r="D6" s="14">
        <f>SUM(T14:T30)</f>
        <v>3</v>
      </c>
      <c r="E6" s="15"/>
      <c r="F6" s="15"/>
      <c r="G6" s="15"/>
      <c r="H6" s="15"/>
      <c r="I6" s="17"/>
      <c r="J6" s="15"/>
      <c r="K6" s="17"/>
      <c r="L6" s="17"/>
      <c r="M6" s="17"/>
      <c r="N6" s="15"/>
      <c r="O6" s="15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30" customHeight="1" x14ac:dyDescent="0.35">
      <c r="A7" s="11" t="s">
        <v>10</v>
      </c>
      <c r="B7" s="26" t="s">
        <v>14</v>
      </c>
      <c r="C7" s="13" t="s">
        <v>12</v>
      </c>
      <c r="D7" s="14">
        <f>SUM(U14:U30)</f>
        <v>774.1019</v>
      </c>
      <c r="E7" s="15"/>
      <c r="F7" s="15"/>
      <c r="G7" s="15"/>
      <c r="H7" s="15"/>
      <c r="I7" s="17"/>
      <c r="J7" s="15"/>
      <c r="K7" s="17"/>
      <c r="L7" s="17"/>
      <c r="M7" s="17"/>
      <c r="N7" s="15"/>
      <c r="O7" s="15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30" customHeight="1" x14ac:dyDescent="0.35">
      <c r="A8" s="11" t="s">
        <v>13</v>
      </c>
      <c r="B8" s="12" t="s">
        <v>14</v>
      </c>
      <c r="C8" s="13" t="s">
        <v>15</v>
      </c>
      <c r="D8" s="18">
        <f>COUNTA(_xlfn.UNIQUE(C14:C30))</f>
        <v>10</v>
      </c>
      <c r="E8" s="15"/>
      <c r="F8" s="15"/>
      <c r="G8" s="15"/>
      <c r="H8" s="15"/>
      <c r="I8" s="17"/>
      <c r="J8" s="15"/>
      <c r="K8" s="17"/>
      <c r="L8" s="17"/>
      <c r="M8" s="17"/>
      <c r="N8" s="15"/>
      <c r="O8" s="15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30" customHeight="1" x14ac:dyDescent="0.35">
      <c r="A9" s="11" t="s">
        <v>16</v>
      </c>
      <c r="B9" s="26" t="s">
        <v>92</v>
      </c>
      <c r="C9" s="7"/>
      <c r="D9" s="7"/>
      <c r="E9" s="15"/>
      <c r="F9" s="15"/>
      <c r="G9" s="15"/>
      <c r="H9" s="15"/>
      <c r="I9" s="17"/>
      <c r="J9" s="15"/>
      <c r="K9" s="17"/>
      <c r="L9" s="17"/>
      <c r="M9" s="17"/>
      <c r="N9" s="15"/>
      <c r="O9" s="15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30" customHeight="1" x14ac:dyDescent="0.35">
      <c r="A10" s="11" t="s">
        <v>17</v>
      </c>
      <c r="B10" s="12" t="s">
        <v>14</v>
      </c>
      <c r="C10" s="7"/>
      <c r="D10" s="7"/>
      <c r="E10" s="15"/>
      <c r="F10" s="15"/>
      <c r="G10" s="15"/>
      <c r="H10" s="15"/>
      <c r="I10" s="16"/>
      <c r="J10" s="15"/>
      <c r="K10" s="16"/>
      <c r="L10" s="16"/>
      <c r="M10" s="16"/>
      <c r="N10" s="15"/>
      <c r="O10" s="15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30" customHeight="1" x14ac:dyDescent="0.35">
      <c r="A11" s="15"/>
      <c r="B11" s="15"/>
      <c r="C11" s="7"/>
      <c r="D11" s="7"/>
      <c r="E11" s="9"/>
      <c r="F11" s="16"/>
      <c r="G11" s="15"/>
      <c r="H11" s="15"/>
      <c r="I11" s="16"/>
      <c r="J11" s="15"/>
      <c r="K11" s="16"/>
      <c r="L11" s="16"/>
      <c r="M11" s="16"/>
      <c r="N11" s="15"/>
      <c r="O11" s="1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5" customHeight="1" x14ac:dyDescent="0.35">
      <c r="A12" s="15"/>
      <c r="B12" s="15"/>
      <c r="C12" s="7"/>
      <c r="D12" s="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51.75" customHeight="1" x14ac:dyDescent="0.35">
      <c r="A13" s="19" t="s">
        <v>18</v>
      </c>
      <c r="B13" s="19" t="s">
        <v>19</v>
      </c>
      <c r="C13" s="19" t="s">
        <v>20</v>
      </c>
      <c r="D13" s="19" t="s">
        <v>13</v>
      </c>
      <c r="E13" s="19" t="s">
        <v>21</v>
      </c>
      <c r="F13" s="19" t="s">
        <v>22</v>
      </c>
      <c r="G13" s="19" t="s">
        <v>23</v>
      </c>
      <c r="H13" s="19" t="s">
        <v>24</v>
      </c>
      <c r="I13" s="19" t="s">
        <v>10</v>
      </c>
      <c r="J13" s="19" t="s">
        <v>25</v>
      </c>
      <c r="K13" s="20" t="s">
        <v>26</v>
      </c>
      <c r="L13" s="20" t="s">
        <v>27</v>
      </c>
      <c r="M13" s="20" t="s">
        <v>28</v>
      </c>
      <c r="N13" s="19" t="s">
        <v>29</v>
      </c>
      <c r="O13" s="19" t="s">
        <v>30</v>
      </c>
      <c r="P13" s="19" t="s">
        <v>31</v>
      </c>
      <c r="Q13" s="19" t="s">
        <v>32</v>
      </c>
      <c r="R13" s="19" t="s">
        <v>33</v>
      </c>
      <c r="S13" s="19" t="s">
        <v>34</v>
      </c>
      <c r="T13" s="19" t="s">
        <v>35</v>
      </c>
      <c r="U13" s="19" t="s">
        <v>12</v>
      </c>
      <c r="V13" s="19" t="s">
        <v>36</v>
      </c>
      <c r="W13" s="20" t="s">
        <v>37</v>
      </c>
      <c r="X13" s="19" t="s">
        <v>38</v>
      </c>
      <c r="Y13" s="19" t="s">
        <v>39</v>
      </c>
      <c r="Z13" s="19" t="s">
        <v>40</v>
      </c>
    </row>
    <row r="14" spans="1:35" s="7" customFormat="1" ht="30" customHeight="1" x14ac:dyDescent="0.35">
      <c r="A14" s="2" t="s">
        <v>132</v>
      </c>
      <c r="B14" s="2" t="s">
        <v>140</v>
      </c>
      <c r="C14" s="34">
        <v>70617264609150</v>
      </c>
      <c r="D14" s="2" t="s">
        <v>41</v>
      </c>
      <c r="E14" s="2" t="s">
        <v>111</v>
      </c>
      <c r="F14" s="2" t="s">
        <v>112</v>
      </c>
      <c r="G14" s="2" t="s">
        <v>113</v>
      </c>
      <c r="H14" s="2" t="s">
        <v>148</v>
      </c>
      <c r="I14" s="2" t="s">
        <v>53</v>
      </c>
      <c r="J14" s="2" t="s">
        <v>44</v>
      </c>
      <c r="K14" s="2" t="s">
        <v>114</v>
      </c>
      <c r="L14" s="2" t="s">
        <v>46</v>
      </c>
      <c r="M14" s="2" t="s">
        <v>115</v>
      </c>
      <c r="N14" s="21">
        <v>216.75</v>
      </c>
      <c r="O14" s="2" t="s">
        <v>61</v>
      </c>
      <c r="P14" s="21">
        <v>22.76</v>
      </c>
      <c r="Q14" s="2" t="s">
        <v>49</v>
      </c>
      <c r="R14" s="22">
        <v>0.105</v>
      </c>
      <c r="S14" s="21">
        <v>0</v>
      </c>
      <c r="T14" s="21">
        <v>0</v>
      </c>
      <c r="U14" s="21">
        <v>22.76</v>
      </c>
      <c r="V14" s="2" t="s">
        <v>116</v>
      </c>
      <c r="W14" s="37">
        <v>5439</v>
      </c>
      <c r="X14" s="2" t="s">
        <v>51</v>
      </c>
      <c r="Y14" s="2" t="s">
        <v>48</v>
      </c>
      <c r="Z14" s="2" t="s">
        <v>109</v>
      </c>
      <c r="AB14" s="30"/>
      <c r="AC14" s="31"/>
    </row>
    <row r="15" spans="1:35" ht="30" customHeight="1" x14ac:dyDescent="0.35">
      <c r="A15" s="23" t="s">
        <v>132</v>
      </c>
      <c r="B15" s="23" t="s">
        <v>140</v>
      </c>
      <c r="C15" s="35">
        <v>70617264609150</v>
      </c>
      <c r="D15" s="23" t="s">
        <v>117</v>
      </c>
      <c r="E15" s="23" t="s">
        <v>118</v>
      </c>
      <c r="F15" s="23" t="s">
        <v>119</v>
      </c>
      <c r="G15" s="23" t="s">
        <v>113</v>
      </c>
      <c r="H15" s="23" t="s">
        <v>148</v>
      </c>
      <c r="I15" s="23" t="s">
        <v>53</v>
      </c>
      <c r="J15" s="23" t="s">
        <v>44</v>
      </c>
      <c r="K15" s="23" t="s">
        <v>114</v>
      </c>
      <c r="L15" s="23" t="s">
        <v>46</v>
      </c>
      <c r="M15" s="23" t="s">
        <v>115</v>
      </c>
      <c r="N15" s="24">
        <v>354.59</v>
      </c>
      <c r="O15" s="23" t="s">
        <v>61</v>
      </c>
      <c r="P15" s="24">
        <v>37.229999999999997</v>
      </c>
      <c r="Q15" s="23" t="s">
        <v>49</v>
      </c>
      <c r="R15" s="25">
        <v>0.105</v>
      </c>
      <c r="S15" s="24">
        <v>0</v>
      </c>
      <c r="T15" s="24">
        <v>0</v>
      </c>
      <c r="U15" s="24">
        <v>37.229999999999997</v>
      </c>
      <c r="V15" s="23" t="s">
        <v>116</v>
      </c>
      <c r="W15" s="38">
        <v>5439</v>
      </c>
      <c r="X15" s="23" t="s">
        <v>51</v>
      </c>
      <c r="Y15" s="23" t="s">
        <v>48</v>
      </c>
      <c r="Z15" s="23" t="s">
        <v>109</v>
      </c>
      <c r="AB15" s="30"/>
      <c r="AC15" s="32"/>
    </row>
    <row r="16" spans="1:35" ht="30" customHeight="1" x14ac:dyDescent="0.35">
      <c r="A16" s="2" t="s">
        <v>132</v>
      </c>
      <c r="B16" s="2" t="s">
        <v>140</v>
      </c>
      <c r="C16" s="34">
        <v>70617264609150</v>
      </c>
      <c r="D16" s="2" t="s">
        <v>117</v>
      </c>
      <c r="E16" s="2" t="s">
        <v>118</v>
      </c>
      <c r="F16" s="2" t="s">
        <v>112</v>
      </c>
      <c r="G16" s="2" t="s">
        <v>113</v>
      </c>
      <c r="H16" s="2" t="s">
        <v>148</v>
      </c>
      <c r="I16" s="2" t="s">
        <v>53</v>
      </c>
      <c r="J16" s="2" t="s">
        <v>44</v>
      </c>
      <c r="K16" s="2" t="s">
        <v>114</v>
      </c>
      <c r="L16" s="2" t="s">
        <v>46</v>
      </c>
      <c r="M16" s="2" t="s">
        <v>115</v>
      </c>
      <c r="N16" s="21">
        <v>-216.75</v>
      </c>
      <c r="O16" s="2" t="s">
        <v>61</v>
      </c>
      <c r="P16" s="21">
        <v>-22.76</v>
      </c>
      <c r="Q16" s="2" t="s">
        <v>49</v>
      </c>
      <c r="R16" s="22">
        <v>0.105</v>
      </c>
      <c r="S16" s="21">
        <v>0</v>
      </c>
      <c r="T16" s="21">
        <v>0</v>
      </c>
      <c r="U16" s="21">
        <v>-22.76</v>
      </c>
      <c r="V16" s="2" t="s">
        <v>116</v>
      </c>
      <c r="W16" s="37">
        <v>5439</v>
      </c>
      <c r="X16" s="2" t="s">
        <v>51</v>
      </c>
      <c r="Y16" s="2" t="s">
        <v>48</v>
      </c>
      <c r="Z16" s="2" t="s">
        <v>109</v>
      </c>
      <c r="AB16" s="30"/>
      <c r="AC16" s="32"/>
    </row>
    <row r="17" spans="1:29" ht="30" customHeight="1" x14ac:dyDescent="0.35">
      <c r="A17" s="23" t="s">
        <v>133</v>
      </c>
      <c r="B17" s="23" t="s">
        <v>141</v>
      </c>
      <c r="C17" s="35">
        <v>73744395009881</v>
      </c>
      <c r="D17" s="23" t="s">
        <v>41</v>
      </c>
      <c r="E17" s="23" t="s">
        <v>104</v>
      </c>
      <c r="F17" s="23" t="s">
        <v>105</v>
      </c>
      <c r="G17" s="23" t="s">
        <v>106</v>
      </c>
      <c r="H17" s="23" t="s">
        <v>149</v>
      </c>
      <c r="I17" s="23" t="s">
        <v>53</v>
      </c>
      <c r="J17" s="23" t="s">
        <v>44</v>
      </c>
      <c r="K17" s="23" t="s">
        <v>107</v>
      </c>
      <c r="L17" s="23" t="s">
        <v>46</v>
      </c>
      <c r="M17" s="23" t="s">
        <v>108</v>
      </c>
      <c r="N17" s="24">
        <v>189.22</v>
      </c>
      <c r="O17" s="23" t="s">
        <v>54</v>
      </c>
      <c r="P17" s="24">
        <v>23.65</v>
      </c>
      <c r="Q17" s="23" t="s">
        <v>49</v>
      </c>
      <c r="R17" s="25">
        <v>0.125</v>
      </c>
      <c r="S17" s="24">
        <v>0</v>
      </c>
      <c r="T17" s="24">
        <v>0</v>
      </c>
      <c r="U17" s="24">
        <v>23.65</v>
      </c>
      <c r="V17" s="23" t="s">
        <v>55</v>
      </c>
      <c r="W17" s="38">
        <v>6417</v>
      </c>
      <c r="X17" s="23" t="s">
        <v>51</v>
      </c>
      <c r="Y17" s="23" t="s">
        <v>48</v>
      </c>
      <c r="Z17" s="23" t="s">
        <v>109</v>
      </c>
      <c r="AB17" s="30"/>
      <c r="AC17" s="32"/>
    </row>
    <row r="18" spans="1:29" ht="30" customHeight="1" x14ac:dyDescent="0.35">
      <c r="A18" s="2" t="s">
        <v>133</v>
      </c>
      <c r="B18" s="2" t="s">
        <v>141</v>
      </c>
      <c r="C18" s="34">
        <v>73744395009881</v>
      </c>
      <c r="D18" s="2" t="s">
        <v>102</v>
      </c>
      <c r="E18" s="2" t="s">
        <v>110</v>
      </c>
      <c r="F18" s="2" t="s">
        <v>105</v>
      </c>
      <c r="G18" s="2" t="s">
        <v>106</v>
      </c>
      <c r="H18" s="2" t="s">
        <v>149</v>
      </c>
      <c r="I18" s="2" t="s">
        <v>53</v>
      </c>
      <c r="J18" s="2" t="s">
        <v>44</v>
      </c>
      <c r="K18" s="2" t="s">
        <v>107</v>
      </c>
      <c r="L18" s="2" t="s">
        <v>46</v>
      </c>
      <c r="M18" s="2" t="s">
        <v>108</v>
      </c>
      <c r="N18" s="21">
        <v>-189.22</v>
      </c>
      <c r="O18" s="2" t="s">
        <v>54</v>
      </c>
      <c r="P18" s="21">
        <v>-23.65</v>
      </c>
      <c r="Q18" s="2" t="s">
        <v>49</v>
      </c>
      <c r="R18" s="22">
        <v>0.125</v>
      </c>
      <c r="S18" s="21">
        <v>0</v>
      </c>
      <c r="T18" s="21">
        <v>0</v>
      </c>
      <c r="U18" s="21">
        <v>-23.65</v>
      </c>
      <c r="V18" s="2" t="s">
        <v>55</v>
      </c>
      <c r="W18" s="37">
        <v>6417</v>
      </c>
      <c r="X18" s="2" t="s">
        <v>51</v>
      </c>
      <c r="Y18" s="2" t="s">
        <v>48</v>
      </c>
      <c r="Z18" s="2" t="s">
        <v>109</v>
      </c>
      <c r="AB18" s="30"/>
      <c r="AC18" s="32"/>
    </row>
    <row r="19" spans="1:29" ht="30" customHeight="1" x14ac:dyDescent="0.35">
      <c r="A19" s="27" t="s">
        <v>134</v>
      </c>
      <c r="B19" s="27" t="s">
        <v>142</v>
      </c>
      <c r="C19" s="36">
        <v>72820250292701</v>
      </c>
      <c r="D19" s="27" t="s">
        <v>41</v>
      </c>
      <c r="E19" s="27" t="s">
        <v>57</v>
      </c>
      <c r="F19" s="27" t="s">
        <v>58</v>
      </c>
      <c r="G19" s="27" t="s">
        <v>59</v>
      </c>
      <c r="H19" s="27" t="s">
        <v>150</v>
      </c>
      <c r="I19" s="27" t="s">
        <v>53</v>
      </c>
      <c r="J19" s="27" t="s">
        <v>60</v>
      </c>
      <c r="K19" s="27" t="s">
        <v>121</v>
      </c>
      <c r="L19" s="27" t="s">
        <v>70</v>
      </c>
      <c r="M19" s="27" t="s">
        <v>120</v>
      </c>
      <c r="N19" s="28">
        <v>889.86</v>
      </c>
      <c r="O19" s="27" t="s">
        <v>61</v>
      </c>
      <c r="P19" s="28">
        <v>93.44</v>
      </c>
      <c r="Q19" s="27" t="s">
        <v>49</v>
      </c>
      <c r="R19" s="29">
        <v>0.105</v>
      </c>
      <c r="S19" s="28">
        <v>0</v>
      </c>
      <c r="T19" s="28">
        <v>0</v>
      </c>
      <c r="U19" s="28">
        <v>93.44</v>
      </c>
      <c r="V19" s="27" t="s">
        <v>62</v>
      </c>
      <c r="W19" s="39">
        <v>9371</v>
      </c>
      <c r="X19" s="27" t="s">
        <v>63</v>
      </c>
      <c r="Y19" s="27" t="s">
        <v>64</v>
      </c>
      <c r="Z19" s="27" t="s">
        <v>65</v>
      </c>
      <c r="AB19" s="30"/>
      <c r="AC19" s="32"/>
    </row>
    <row r="20" spans="1:29" ht="30" customHeight="1" x14ac:dyDescent="0.35">
      <c r="A20" s="2" t="s">
        <v>134</v>
      </c>
      <c r="B20" s="2" t="s">
        <v>142</v>
      </c>
      <c r="C20" s="34">
        <v>71938293792238</v>
      </c>
      <c r="D20" s="2" t="s">
        <v>41</v>
      </c>
      <c r="E20" s="2" t="s">
        <v>93</v>
      </c>
      <c r="F20" s="2" t="s">
        <v>94</v>
      </c>
      <c r="G20" s="2" t="s">
        <v>95</v>
      </c>
      <c r="H20" s="2" t="s">
        <v>151</v>
      </c>
      <c r="I20" s="2" t="s">
        <v>53</v>
      </c>
      <c r="J20" s="2" t="s">
        <v>60</v>
      </c>
      <c r="K20" s="2" t="s">
        <v>96</v>
      </c>
      <c r="L20" s="2" t="s">
        <v>97</v>
      </c>
      <c r="M20" s="2" t="s">
        <v>98</v>
      </c>
      <c r="N20" s="21">
        <v>2168.79</v>
      </c>
      <c r="O20" s="2" t="s">
        <v>54</v>
      </c>
      <c r="P20" s="21">
        <v>271.10000000000002</v>
      </c>
      <c r="Q20" s="2" t="s">
        <v>49</v>
      </c>
      <c r="R20" s="22">
        <v>0.125</v>
      </c>
      <c r="S20" s="21">
        <v>0</v>
      </c>
      <c r="T20" s="21">
        <v>0</v>
      </c>
      <c r="U20" s="21">
        <v>271.10000000000002</v>
      </c>
      <c r="V20" s="2" t="s">
        <v>62</v>
      </c>
      <c r="W20" s="37">
        <v>9371</v>
      </c>
      <c r="X20" s="2" t="s">
        <v>99</v>
      </c>
      <c r="Y20" s="2" t="s">
        <v>100</v>
      </c>
      <c r="Z20" s="2" t="s">
        <v>101</v>
      </c>
      <c r="AB20" s="30"/>
      <c r="AC20" s="32"/>
    </row>
    <row r="21" spans="1:29" ht="30" customHeight="1" x14ac:dyDescent="0.35">
      <c r="A21" s="27" t="s">
        <v>134</v>
      </c>
      <c r="B21" s="27" t="s">
        <v>142</v>
      </c>
      <c r="C21" s="36">
        <v>71938293792238</v>
      </c>
      <c r="D21" s="27" t="s">
        <v>102</v>
      </c>
      <c r="E21" s="27" t="s">
        <v>103</v>
      </c>
      <c r="F21" s="27" t="s">
        <v>94</v>
      </c>
      <c r="G21" s="27" t="s">
        <v>95</v>
      </c>
      <c r="H21" s="27" t="s">
        <v>151</v>
      </c>
      <c r="I21" s="27" t="s">
        <v>53</v>
      </c>
      <c r="J21" s="27" t="s">
        <v>60</v>
      </c>
      <c r="K21" s="27" t="s">
        <v>96</v>
      </c>
      <c r="L21" s="27" t="s">
        <v>97</v>
      </c>
      <c r="M21" s="27" t="s">
        <v>98</v>
      </c>
      <c r="N21" s="28">
        <v>-2168.79</v>
      </c>
      <c r="O21" s="27" t="s">
        <v>54</v>
      </c>
      <c r="P21" s="28">
        <v>-271.10000000000002</v>
      </c>
      <c r="Q21" s="27" t="s">
        <v>49</v>
      </c>
      <c r="R21" s="29">
        <v>0.125</v>
      </c>
      <c r="S21" s="28">
        <v>0</v>
      </c>
      <c r="T21" s="28">
        <v>0</v>
      </c>
      <c r="U21" s="28">
        <v>-271.10000000000002</v>
      </c>
      <c r="V21" s="27" t="s">
        <v>62</v>
      </c>
      <c r="W21" s="39">
        <v>9371</v>
      </c>
      <c r="X21" s="27" t="s">
        <v>99</v>
      </c>
      <c r="Y21" s="27" t="s">
        <v>100</v>
      </c>
      <c r="Z21" s="27" t="s">
        <v>101</v>
      </c>
      <c r="AB21" s="30"/>
      <c r="AC21" s="32"/>
    </row>
    <row r="22" spans="1:29" ht="30" customHeight="1" x14ac:dyDescent="0.35">
      <c r="A22" s="2" t="s">
        <v>135</v>
      </c>
      <c r="B22" s="2" t="s">
        <v>143</v>
      </c>
      <c r="C22" s="34">
        <v>70964276904726</v>
      </c>
      <c r="D22" s="2" t="s">
        <v>41</v>
      </c>
      <c r="E22" s="2" t="s">
        <v>66</v>
      </c>
      <c r="F22" s="2" t="s">
        <v>67</v>
      </c>
      <c r="G22" s="2" t="s">
        <v>68</v>
      </c>
      <c r="H22" s="2" t="s">
        <v>152</v>
      </c>
      <c r="I22" s="2" t="s">
        <v>53</v>
      </c>
      <c r="J22" s="2" t="s">
        <v>44</v>
      </c>
      <c r="K22" s="2" t="s">
        <v>69</v>
      </c>
      <c r="L22" s="2" t="s">
        <v>70</v>
      </c>
      <c r="M22" s="2" t="s">
        <v>71</v>
      </c>
      <c r="N22" s="21">
        <v>2621.1999999999998</v>
      </c>
      <c r="O22" s="2" t="s">
        <v>61</v>
      </c>
      <c r="P22" s="21">
        <v>275.23</v>
      </c>
      <c r="Q22" s="2" t="s">
        <v>49</v>
      </c>
      <c r="R22" s="22">
        <v>0.105</v>
      </c>
      <c r="S22" s="21">
        <v>0</v>
      </c>
      <c r="T22" s="21">
        <v>0</v>
      </c>
      <c r="U22" s="21">
        <v>275.23</v>
      </c>
      <c r="V22" s="2" t="s">
        <v>62</v>
      </c>
      <c r="W22" s="37">
        <v>2870</v>
      </c>
      <c r="X22" s="2" t="s">
        <v>63</v>
      </c>
      <c r="Y22" s="2" t="s">
        <v>72</v>
      </c>
      <c r="Z22" s="2" t="s">
        <v>73</v>
      </c>
      <c r="AB22" s="30"/>
      <c r="AC22" s="32"/>
    </row>
    <row r="23" spans="1:29" ht="30" customHeight="1" x14ac:dyDescent="0.35">
      <c r="A23" s="23" t="s">
        <v>135</v>
      </c>
      <c r="B23" s="23" t="s">
        <v>143</v>
      </c>
      <c r="C23" s="35">
        <v>70964276904726</v>
      </c>
      <c r="D23" s="23" t="s">
        <v>41</v>
      </c>
      <c r="E23" s="23" t="s">
        <v>66</v>
      </c>
      <c r="F23" s="23" t="s">
        <v>67</v>
      </c>
      <c r="G23" s="23" t="s">
        <v>68</v>
      </c>
      <c r="H23" s="23" t="s">
        <v>152</v>
      </c>
      <c r="I23" s="23" t="s">
        <v>34</v>
      </c>
      <c r="J23" s="23" t="s">
        <v>44</v>
      </c>
      <c r="K23" s="23" t="s">
        <v>48</v>
      </c>
      <c r="L23" s="23" t="s">
        <v>48</v>
      </c>
      <c r="M23" s="23" t="s">
        <v>48</v>
      </c>
      <c r="N23" s="24">
        <v>0</v>
      </c>
      <c r="O23" s="23" t="s">
        <v>48</v>
      </c>
      <c r="P23" s="24">
        <v>0</v>
      </c>
      <c r="Q23" s="27" t="s">
        <v>49</v>
      </c>
      <c r="R23" s="25">
        <v>0</v>
      </c>
      <c r="S23" s="24">
        <v>100</v>
      </c>
      <c r="T23" s="24">
        <v>3</v>
      </c>
      <c r="U23" s="24">
        <v>100</v>
      </c>
      <c r="V23" s="23" t="s">
        <v>62</v>
      </c>
      <c r="W23" s="38">
        <v>2870</v>
      </c>
      <c r="X23" s="23" t="s">
        <v>63</v>
      </c>
      <c r="Y23" s="23" t="s">
        <v>72</v>
      </c>
      <c r="Z23" s="23" t="s">
        <v>73</v>
      </c>
      <c r="AB23" s="30"/>
      <c r="AC23" s="32"/>
    </row>
    <row r="24" spans="1:29" ht="30" customHeight="1" x14ac:dyDescent="0.35">
      <c r="A24" s="2" t="s">
        <v>136</v>
      </c>
      <c r="B24" s="2" t="s">
        <v>144</v>
      </c>
      <c r="C24" s="34">
        <v>71722860930098</v>
      </c>
      <c r="D24" s="2" t="s">
        <v>41</v>
      </c>
      <c r="E24" s="2" t="s">
        <v>42</v>
      </c>
      <c r="F24" s="2" t="s">
        <v>43</v>
      </c>
      <c r="G24" s="2" t="s">
        <v>43</v>
      </c>
      <c r="H24" s="2" t="s">
        <v>153</v>
      </c>
      <c r="I24" s="2" t="s">
        <v>11</v>
      </c>
      <c r="J24" s="2" t="s">
        <v>44</v>
      </c>
      <c r="K24" s="2" t="s">
        <v>45</v>
      </c>
      <c r="L24" s="2" t="s">
        <v>46</v>
      </c>
      <c r="M24" s="2" t="s">
        <v>47</v>
      </c>
      <c r="N24" s="4">
        <v>114.61</v>
      </c>
      <c r="O24" s="2" t="s">
        <v>48</v>
      </c>
      <c r="P24" s="4">
        <v>0</v>
      </c>
      <c r="Q24" s="2" t="s">
        <v>49</v>
      </c>
      <c r="R24" s="3">
        <v>0</v>
      </c>
      <c r="S24" s="4">
        <v>0</v>
      </c>
      <c r="T24" s="4">
        <v>0</v>
      </c>
      <c r="U24" s="4">
        <v>0</v>
      </c>
      <c r="V24" s="2" t="s">
        <v>50</v>
      </c>
      <c r="W24" s="37">
        <v>6596</v>
      </c>
      <c r="X24" s="2" t="s">
        <v>51</v>
      </c>
      <c r="Y24" s="2" t="s">
        <v>48</v>
      </c>
      <c r="Z24" s="2" t="s">
        <v>52</v>
      </c>
      <c r="AB24" s="30"/>
      <c r="AC24" s="32"/>
    </row>
    <row r="25" spans="1:29" ht="30" customHeight="1" x14ac:dyDescent="0.35">
      <c r="A25" s="23" t="s">
        <v>137</v>
      </c>
      <c r="B25" s="23" t="s">
        <v>145</v>
      </c>
      <c r="C25" s="35">
        <v>70948919650859</v>
      </c>
      <c r="D25" s="23" t="s">
        <v>41</v>
      </c>
      <c r="E25" s="23" t="s">
        <v>74</v>
      </c>
      <c r="F25" s="23" t="s">
        <v>75</v>
      </c>
      <c r="G25" s="23" t="s">
        <v>57</v>
      </c>
      <c r="H25" s="23" t="s">
        <v>154</v>
      </c>
      <c r="I25" s="23" t="s">
        <v>76</v>
      </c>
      <c r="J25" s="23" t="s">
        <v>44</v>
      </c>
      <c r="K25" s="23" t="s">
        <v>77</v>
      </c>
      <c r="L25" s="23" t="s">
        <v>78</v>
      </c>
      <c r="M25" s="23" t="s">
        <v>79</v>
      </c>
      <c r="N25" s="24">
        <v>1051.4100000000001</v>
      </c>
      <c r="O25" s="23" t="s">
        <v>48</v>
      </c>
      <c r="P25" s="24">
        <v>57.83</v>
      </c>
      <c r="Q25" s="23" t="s">
        <v>49</v>
      </c>
      <c r="R25" s="25">
        <v>5.5E-2</v>
      </c>
      <c r="S25" s="24">
        <v>0</v>
      </c>
      <c r="T25" s="24">
        <v>0</v>
      </c>
      <c r="U25" s="24">
        <v>57.83</v>
      </c>
      <c r="V25" s="23" t="s">
        <v>50</v>
      </c>
      <c r="W25" s="38">
        <v>2491</v>
      </c>
      <c r="X25" s="23" t="s">
        <v>51</v>
      </c>
      <c r="Y25" s="23" t="s">
        <v>48</v>
      </c>
      <c r="Z25" s="23" t="s">
        <v>56</v>
      </c>
      <c r="AB25" s="30"/>
      <c r="AC25" s="32"/>
    </row>
    <row r="26" spans="1:29" ht="30" customHeight="1" x14ac:dyDescent="0.35">
      <c r="A26" s="2" t="s">
        <v>137</v>
      </c>
      <c r="B26" s="2" t="s">
        <v>145</v>
      </c>
      <c r="C26" s="34">
        <v>70948919650859</v>
      </c>
      <c r="D26" s="2" t="s">
        <v>41</v>
      </c>
      <c r="E26" s="2" t="s">
        <v>74</v>
      </c>
      <c r="F26" s="2" t="s">
        <v>75</v>
      </c>
      <c r="G26" s="2" t="s">
        <v>57</v>
      </c>
      <c r="H26" s="2" t="s">
        <v>154</v>
      </c>
      <c r="I26" s="2" t="s">
        <v>80</v>
      </c>
      <c r="J26" s="2" t="s">
        <v>44</v>
      </c>
      <c r="K26" s="2" t="s">
        <v>81</v>
      </c>
      <c r="L26" s="2" t="s">
        <v>78</v>
      </c>
      <c r="M26" s="2" t="s">
        <v>82</v>
      </c>
      <c r="N26" s="21">
        <v>2528.8000000000002</v>
      </c>
      <c r="O26" s="2" t="s">
        <v>48</v>
      </c>
      <c r="P26" s="21">
        <v>139.08000000000001</v>
      </c>
      <c r="Q26" s="2" t="s">
        <v>49</v>
      </c>
      <c r="R26" s="22">
        <v>5.5E-2</v>
      </c>
      <c r="S26" s="21">
        <v>0</v>
      </c>
      <c r="T26" s="21">
        <v>0</v>
      </c>
      <c r="U26" s="21">
        <v>139.08000000000001</v>
      </c>
      <c r="V26" s="2" t="s">
        <v>55</v>
      </c>
      <c r="W26" s="37">
        <v>2491</v>
      </c>
      <c r="X26" s="2" t="s">
        <v>51</v>
      </c>
      <c r="Y26" s="2" t="s">
        <v>48</v>
      </c>
      <c r="Z26" s="2" t="s">
        <v>56</v>
      </c>
      <c r="AB26" s="30"/>
      <c r="AC26" s="32"/>
    </row>
    <row r="27" spans="1:29" ht="30" customHeight="1" x14ac:dyDescent="0.35">
      <c r="A27" s="23" t="s">
        <v>138</v>
      </c>
      <c r="B27" s="23" t="s">
        <v>146</v>
      </c>
      <c r="C27" s="35">
        <v>70182314130179</v>
      </c>
      <c r="D27" s="23" t="s">
        <v>41</v>
      </c>
      <c r="E27" s="23" t="s">
        <v>83</v>
      </c>
      <c r="F27" s="23" t="s">
        <v>124</v>
      </c>
      <c r="G27" s="23" t="s">
        <v>125</v>
      </c>
      <c r="H27" s="23" t="s">
        <v>155</v>
      </c>
      <c r="I27" s="23" t="s">
        <v>126</v>
      </c>
      <c r="J27" s="23" t="s">
        <v>44</v>
      </c>
      <c r="K27" s="23" t="s">
        <v>128</v>
      </c>
      <c r="L27" s="23" t="s">
        <v>46</v>
      </c>
      <c r="M27" s="23" t="s">
        <v>130</v>
      </c>
      <c r="N27" s="24">
        <v>401.2</v>
      </c>
      <c r="O27" s="23" t="s">
        <v>48</v>
      </c>
      <c r="P27" s="24">
        <f>N27*R27</f>
        <v>22.065999999999999</v>
      </c>
      <c r="Q27" s="23" t="s">
        <v>49</v>
      </c>
      <c r="R27" s="25">
        <v>5.5E-2</v>
      </c>
      <c r="S27" s="24">
        <v>0</v>
      </c>
      <c r="T27" s="24">
        <v>0</v>
      </c>
      <c r="U27" s="24">
        <f>P27</f>
        <v>22.065999999999999</v>
      </c>
      <c r="V27" s="23" t="s">
        <v>55</v>
      </c>
      <c r="W27" s="38">
        <v>9723</v>
      </c>
      <c r="X27" s="23" t="s">
        <v>51</v>
      </c>
      <c r="Y27" s="23" t="s">
        <v>48</v>
      </c>
      <c r="Z27" s="23" t="s">
        <v>127</v>
      </c>
      <c r="AB27" s="30"/>
      <c r="AC27" s="32"/>
    </row>
    <row r="28" spans="1:29" ht="30" customHeight="1" x14ac:dyDescent="0.35">
      <c r="A28" s="2" t="s">
        <v>138</v>
      </c>
      <c r="B28" s="2" t="s">
        <v>146</v>
      </c>
      <c r="C28" s="34">
        <v>70182314130179</v>
      </c>
      <c r="D28" s="2" t="s">
        <v>41</v>
      </c>
      <c r="E28" s="2" t="s">
        <v>83</v>
      </c>
      <c r="F28" s="2" t="s">
        <v>124</v>
      </c>
      <c r="G28" s="2" t="s">
        <v>125</v>
      </c>
      <c r="H28" s="2" t="s">
        <v>155</v>
      </c>
      <c r="I28" s="2" t="s">
        <v>80</v>
      </c>
      <c r="J28" s="2" t="s">
        <v>44</v>
      </c>
      <c r="K28" s="2" t="s">
        <v>128</v>
      </c>
      <c r="L28" s="2" t="s">
        <v>46</v>
      </c>
      <c r="M28" s="2" t="s">
        <v>129</v>
      </c>
      <c r="N28" s="21">
        <v>645.38</v>
      </c>
      <c r="O28" s="2" t="s">
        <v>48</v>
      </c>
      <c r="P28" s="21">
        <f>N28*R28</f>
        <v>35.495899999999999</v>
      </c>
      <c r="Q28" s="2" t="s">
        <v>49</v>
      </c>
      <c r="R28" s="22">
        <v>5.5E-2</v>
      </c>
      <c r="S28" s="21">
        <v>0</v>
      </c>
      <c r="T28" s="21">
        <v>0</v>
      </c>
      <c r="U28" s="21">
        <f>P28</f>
        <v>35.495899999999999</v>
      </c>
      <c r="V28" s="2" t="s">
        <v>55</v>
      </c>
      <c r="W28" s="37">
        <v>9723</v>
      </c>
      <c r="X28" s="2" t="s">
        <v>51</v>
      </c>
      <c r="Y28" s="2" t="s">
        <v>48</v>
      </c>
      <c r="Z28" s="2" t="s">
        <v>127</v>
      </c>
      <c r="AB28" s="30"/>
      <c r="AC28" s="32"/>
    </row>
    <row r="29" spans="1:29" ht="30" customHeight="1" x14ac:dyDescent="0.35">
      <c r="A29" s="27" t="s">
        <v>134</v>
      </c>
      <c r="B29" s="27" t="s">
        <v>142</v>
      </c>
      <c r="C29" s="36">
        <v>70920623844828</v>
      </c>
      <c r="D29" s="27" t="s">
        <v>41</v>
      </c>
      <c r="E29" s="27" t="s">
        <v>57</v>
      </c>
      <c r="F29" s="27" t="s">
        <v>83</v>
      </c>
      <c r="G29" s="27" t="s">
        <v>84</v>
      </c>
      <c r="H29" s="27" t="s">
        <v>156</v>
      </c>
      <c r="I29" s="27" t="s">
        <v>85</v>
      </c>
      <c r="J29" s="27" t="s">
        <v>44</v>
      </c>
      <c r="K29" s="27" t="s">
        <v>122</v>
      </c>
      <c r="L29" s="27" t="s">
        <v>46</v>
      </c>
      <c r="M29" s="27" t="s">
        <v>123</v>
      </c>
      <c r="N29" s="28">
        <v>109.66</v>
      </c>
      <c r="O29" s="27" t="s">
        <v>48</v>
      </c>
      <c r="P29" s="28">
        <v>7.68</v>
      </c>
      <c r="Q29" s="27" t="s">
        <v>49</v>
      </c>
      <c r="R29" s="29">
        <v>7.0000000000000007E-2</v>
      </c>
      <c r="S29" s="28">
        <v>0</v>
      </c>
      <c r="T29" s="28">
        <v>0</v>
      </c>
      <c r="U29" s="28">
        <v>7.68</v>
      </c>
      <c r="V29" s="27" t="s">
        <v>50</v>
      </c>
      <c r="W29" s="27" t="s">
        <v>51</v>
      </c>
      <c r="X29" s="27" t="s">
        <v>51</v>
      </c>
      <c r="Y29" s="27" t="s">
        <v>48</v>
      </c>
      <c r="Z29" s="27" t="s">
        <v>56</v>
      </c>
      <c r="AB29" s="30"/>
      <c r="AC29" s="32"/>
    </row>
    <row r="30" spans="1:29" ht="30" customHeight="1" x14ac:dyDescent="0.35">
      <c r="A30" s="2" t="s">
        <v>139</v>
      </c>
      <c r="B30" s="2" t="s">
        <v>147</v>
      </c>
      <c r="C30" s="34">
        <v>70386514003826</v>
      </c>
      <c r="D30" s="2" t="s">
        <v>41</v>
      </c>
      <c r="E30" s="2" t="s">
        <v>86</v>
      </c>
      <c r="F30" s="2" t="s">
        <v>87</v>
      </c>
      <c r="G30" s="2" t="s">
        <v>87</v>
      </c>
      <c r="H30" s="2" t="s">
        <v>157</v>
      </c>
      <c r="I30" s="2" t="s">
        <v>88</v>
      </c>
      <c r="J30" s="2" t="s">
        <v>44</v>
      </c>
      <c r="K30" s="2" t="s">
        <v>89</v>
      </c>
      <c r="L30" s="2" t="s">
        <v>46</v>
      </c>
      <c r="M30" s="2" t="s">
        <v>90</v>
      </c>
      <c r="N30" s="2">
        <v>55</v>
      </c>
      <c r="O30" s="2" t="s">
        <v>48</v>
      </c>
      <c r="P30" s="2">
        <v>6.05</v>
      </c>
      <c r="Q30" s="2" t="s">
        <v>49</v>
      </c>
      <c r="R30" s="40">
        <v>0.11</v>
      </c>
      <c r="S30" s="2">
        <v>0</v>
      </c>
      <c r="T30" s="2">
        <v>0</v>
      </c>
      <c r="U30" s="2">
        <v>6.05</v>
      </c>
      <c r="V30" s="2" t="s">
        <v>55</v>
      </c>
      <c r="W30" s="37">
        <v>6934</v>
      </c>
      <c r="X30" s="2" t="s">
        <v>51</v>
      </c>
      <c r="Y30" s="2" t="s">
        <v>48</v>
      </c>
      <c r="Z30" s="2" t="s">
        <v>91</v>
      </c>
      <c r="AB30" s="30"/>
      <c r="AC30" s="32"/>
    </row>
    <row r="31" spans="1:29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EABC5FFB78E642B022EDE120C6AF12" ma:contentTypeVersion="13" ma:contentTypeDescription="Create a new document." ma:contentTypeScope="" ma:versionID="cce6a0051c2f4a854c3cb78893c80de5">
  <xsd:schema xmlns:xsd="http://www.w3.org/2001/XMLSchema" xmlns:xs="http://www.w3.org/2001/XMLSchema" xmlns:p="http://schemas.microsoft.com/office/2006/metadata/properties" xmlns:ns2="8ef74d2b-dbe6-4a80-a41c-1bf872eb7171" xmlns:ns3="d94a1829-25b2-4328-aa6b-c4bc1305dd2b" targetNamespace="http://schemas.microsoft.com/office/2006/metadata/properties" ma:root="true" ma:fieldsID="b00d2851f54bf1af5749c15f5824e5e8" ns2:_="" ns3:_="">
    <xsd:import namespace="8ef74d2b-dbe6-4a80-a41c-1bf872eb7171"/>
    <xsd:import namespace="d94a1829-25b2-4328-aa6b-c4bc1305d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74d2b-dbe6-4a80-a41c-1bf872eb7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6e169d-07f5-48c5-8999-7d9423b2e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a1829-25b2-4328-aa6b-c4bc1305dd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df68ae-ee3c-44b3-8d67-9f2ef2ef76fc}" ma:internalName="TaxCatchAll" ma:showField="CatchAllData" ma:web="d94a1829-25b2-4328-aa6b-c4bc1305d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f74d2b-dbe6-4a80-a41c-1bf872eb7171">
      <Terms xmlns="http://schemas.microsoft.com/office/infopath/2007/PartnerControls"/>
    </lcf76f155ced4ddcb4097134ff3c332f>
    <TaxCatchAll xmlns="d94a1829-25b2-4328-aa6b-c4bc1305dd2b" xsi:nil="true"/>
  </documentManagement>
</p:properties>
</file>

<file path=customXml/itemProps1.xml><?xml version="1.0" encoding="utf-8"?>
<ds:datastoreItem xmlns:ds="http://schemas.openxmlformats.org/officeDocument/2006/customXml" ds:itemID="{4775A98A-9C28-4123-8D95-B4F08CBB8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74d2b-dbe6-4a80-a41c-1bf872eb7171"/>
    <ds:schemaRef ds:uri="d94a1829-25b2-4328-aa6b-c4bc1305d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40F19A-191F-469B-AD54-9E7995A233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2155F0-26A0-44FF-94C7-E8777D6CB2EB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94a1829-25b2-4328-aa6b-c4bc1305dd2b"/>
    <ds:schemaRef ds:uri="8ef74d2b-dbe6-4a80-a41c-1bf872eb7171"/>
  </ds:schemaRefs>
</ds:datastoreItem>
</file>

<file path=docMetadata/LabelInfo.xml><?xml version="1.0" encoding="utf-8"?>
<clbl:labelList xmlns:clbl="http://schemas.microsoft.com/office/2020/mipLabelMetadata">
  <clbl:label id="{79efa2e2-5409-4b35-9714-ada0138ee76c}" enabled="0" method="" siteId="{79efa2e2-5409-4b35-9714-ada0138ee7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Agency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Stephanie Scholl</cp:lastModifiedBy>
  <dcterms:created xsi:type="dcterms:W3CDTF">2025-08-25T14:09:39Z</dcterms:created>
  <dcterms:modified xsi:type="dcterms:W3CDTF">2025-09-02T14:29:27Z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0x010100DAEABC5FFB78E642B022EDE120C6AF12</vt:lpwstr>
  </property>
  <property fmtid="{D5CDD505-2E9C-101B-9397-08002B2CF9AE}" pid="3" name="MediaServiceImageTags">
    <vt:lpwstr/>
  </property>
</Properties>
</file>